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regis\Documents\Soccer\2023\Site Internet\2022-12-12\"/>
    </mc:Choice>
  </mc:AlternateContent>
  <xr:revisionPtr revIDLastSave="0" documentId="13_ncr:1_{522C4AF8-C42A-4005-BC9D-72202DFBFCE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Comptes de dépenses" sheetId="4" r:id="rId1"/>
    <sheet name="Table kilométrage" sheetId="2" r:id="rId2"/>
    <sheet name="Données" sheetId="3" r:id="rId3"/>
  </sheets>
  <definedNames>
    <definedName name="Honoraires">Données!$A$2:$A$10</definedName>
    <definedName name="Honoraires_arbitres">Données!$B$3:$B$12</definedName>
    <definedName name="Honoraires_Entraîneur">#REF!</definedName>
    <definedName name="Honoraires_entraineurs">Données!$A$1:$A$10</definedName>
    <definedName name="honorairesarbitres">Données!$A$1:$A$10</definedName>
    <definedName name="honorairesentraineurs">Données!$A$3:$A$10</definedName>
    <definedName name="_xlnm.Print_Area" localSheetId="0">'Comptes de dépenses'!$A$1:$Q$37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17" i="4" l="1"/>
  <c r="Q18" i="4"/>
  <c r="Q19" i="4"/>
  <c r="Q20" i="4"/>
  <c r="Q21" i="4"/>
  <c r="Q22" i="4"/>
  <c r="Q23" i="4"/>
  <c r="Q24" i="4"/>
  <c r="Q25" i="4"/>
  <c r="Q26" i="4"/>
  <c r="Q15" i="4"/>
  <c r="Q16" i="4"/>
  <c r="N16" i="4"/>
  <c r="N17" i="4"/>
  <c r="N18" i="4"/>
  <c r="N19" i="4"/>
  <c r="N20" i="4"/>
  <c r="N21" i="4"/>
  <c r="N22" i="4"/>
  <c r="N23" i="4"/>
  <c r="N24" i="4"/>
  <c r="N25" i="4"/>
  <c r="N26" i="4"/>
  <c r="N15" i="4"/>
  <c r="J32" i="4"/>
  <c r="J31" i="4"/>
  <c r="N28" i="4"/>
  <c r="Q28" i="4" l="1"/>
  <c r="J33" i="4" s="1"/>
  <c r="J35" i="4" s="1"/>
  <c r="I28" i="4" l="1"/>
  <c r="J28" i="4"/>
  <c r="K28" i="4"/>
  <c r="G28" i="4"/>
  <c r="F28" i="4"/>
  <c r="E28" i="4"/>
  <c r="H28" i="4"/>
  <c r="F27" i="4"/>
  <c r="E2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tc={B3CD74C6-21AF-46CB-B02B-9B33937B92AF}</author>
    <author>tc={97CE94D2-3D0D-4D25-8191-80A92A0DBEA5}</author>
    <author>tc={DA275425-7DCD-4154-93D6-B0B25B720FE7}</author>
    <author>tc={9B2025E0-19D9-4D78-B3D5-1AD4E1A32D47}</author>
    <author>tc={085D82A7-7CA6-4200-AD72-39DEF58AE703}</author>
  </authors>
  <commentList>
    <comment ref="K12" authorId="0" shapeId="0" xr:uid="{B3CD74C6-21AF-46CB-B02B-9B33937B92AF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(ex : cellulaire, achat, etc.) </t>
      </text>
    </comment>
    <comment ref="B13" authorId="1" shapeId="0" xr:uid="{97CE94D2-3D0D-4D25-8191-80A92A0DBEA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RSEQ, Sport-études - ARSEQ</t>
      </text>
    </comment>
    <comment ref="D13" authorId="2" shapeId="0" xr:uid="{DA275425-7DCD-4154-93D6-B0B25B720FE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(Ex : entraineur, coordonnateur, arbitre)</t>
      </text>
    </comment>
    <comment ref="G13" authorId="3" shapeId="0" xr:uid="{9B2025E0-19D9-4D78-B3D5-1AD4E1A32D4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 (départ avant 7h)</t>
      </text>
    </comment>
    <comment ref="J13" authorId="4" shapeId="0" xr:uid="{085D82A7-7CA6-4200-AD72-39DEF58AE70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(sur présentation de facture et 25$ si hébergé chez amis ou famille)</t>
      </text>
    </comment>
  </commentList>
</comments>
</file>

<file path=xl/sharedStrings.xml><?xml version="1.0" encoding="utf-8"?>
<sst xmlns="http://schemas.openxmlformats.org/spreadsheetml/2006/main" count="111" uniqueCount="83">
  <si>
    <t>Nom:</t>
  </si>
  <si>
    <t>Date</t>
  </si>
  <si>
    <t>Détails</t>
  </si>
  <si>
    <t>Total</t>
  </si>
  <si>
    <t>Total frais transport:</t>
  </si>
  <si>
    <t>Grand total:</t>
  </si>
  <si>
    <t>Vérifié par :</t>
  </si>
  <si>
    <t>Téléphone:</t>
  </si>
  <si>
    <t>Total repas et autres:</t>
  </si>
  <si>
    <t>Hébergement</t>
  </si>
  <si>
    <t>Adresse:</t>
  </si>
  <si>
    <t>Signature:</t>
  </si>
  <si>
    <t>Honoraires</t>
  </si>
  <si>
    <t>Kilométrages</t>
  </si>
  <si>
    <t>Tableau des kilométrages</t>
  </si>
  <si>
    <t>Municipalité</t>
  </si>
  <si>
    <t>Amqui</t>
  </si>
  <si>
    <t>Bic</t>
  </si>
  <si>
    <t>Bonaventure</t>
  </si>
  <si>
    <t>Chandler</t>
  </si>
  <si>
    <t>Avignon-Est</t>
  </si>
  <si>
    <t>Cap d'Espoir</t>
  </si>
  <si>
    <t>New-Richmond</t>
  </si>
  <si>
    <t>Saint-Narcisse</t>
  </si>
  <si>
    <t>Matapédia</t>
  </si>
  <si>
    <t>Dégelis</t>
  </si>
  <si>
    <t>Trois-Pistoles</t>
  </si>
  <si>
    <t>Gaspé</t>
  </si>
  <si>
    <t>Grande-Rivière</t>
  </si>
  <si>
    <t>Haute Gaspésie</t>
  </si>
  <si>
    <t>Saint-Cyprien</t>
  </si>
  <si>
    <t>Matane</t>
  </si>
  <si>
    <t>Mont-Joli</t>
  </si>
  <si>
    <t>Paspébiac</t>
  </si>
  <si>
    <t>Rimouski</t>
  </si>
  <si>
    <t>Rivière-du-Loup</t>
  </si>
  <si>
    <t>Sayabec</t>
  </si>
  <si>
    <t>Saint-Anaclet</t>
  </si>
  <si>
    <t>Saint-Gabriel</t>
  </si>
  <si>
    <t>Sainte-Luce</t>
  </si>
  <si>
    <t>Vous avez 30 jours suivant la date de l'évènement pour présenter votre compte de dépense.</t>
  </si>
  <si>
    <t>1- Le formulaire doit être envoyé en pièce jointe d'un courriel à l'adresse suivante : ouelletme@cskamloup.qc.ca. Il ne peut pas être remis sous format papier</t>
  </si>
  <si>
    <t xml:space="preserve">2- Les pièces justificatives (s'il y a lieu) doivent être envoyées dans le même courriel que le formulaire </t>
  </si>
  <si>
    <t>3- Le document doit être rempli correctement ( adresse complète, description de la réclamation significative)</t>
  </si>
  <si>
    <t>4- Toute réclamation jugé incomplète ou n'étant pas présentée selon les exigences pourra être retournée à l'expéditeur qui devra apportée le modifications nécessaires</t>
  </si>
  <si>
    <t>Code Postal</t>
  </si>
  <si>
    <t>Activité</t>
  </si>
  <si>
    <t>Endroit</t>
  </si>
  <si>
    <t xml:space="preserve">Poste </t>
  </si>
  <si>
    <t>Repas</t>
  </si>
  <si>
    <t>Nombre d'heures effectuées</t>
  </si>
  <si>
    <t>Honoraires Entraîneur</t>
  </si>
  <si>
    <t>Honoraires Arbitre</t>
  </si>
  <si>
    <t>Honoraires entraineurs</t>
  </si>
  <si>
    <t>Honoraires arbitres</t>
  </si>
  <si>
    <t>Total entraineur</t>
  </si>
  <si>
    <t>Total Arbitre</t>
  </si>
  <si>
    <t xml:space="preserve">3. Cliquez sur la cellule appropriée. Un menu déroulant ainsi </t>
  </si>
  <si>
    <t>qu'une liste des tarifs apparaitra.Cette liste décrit les tarifs</t>
  </si>
  <si>
    <t xml:space="preserve">en fonction de votre niveau de formation ou le niveau que vous </t>
  </si>
  <si>
    <t xml:space="preserve">arbitrez. </t>
  </si>
  <si>
    <t>4. Choissiez dans le menu déroulant le tarif qui vous correspond</t>
  </si>
  <si>
    <t>PROCÉDURES HONORAIRES</t>
  </si>
  <si>
    <t>1. Inscrivez votre nombre heures ou de match dans la colonne à cet effet</t>
  </si>
  <si>
    <t>2. Déterminez s'il s'agit d'honoraires comme entraineur ou arbitre</t>
  </si>
  <si>
    <t>Nombre de matchs effectués</t>
  </si>
  <si>
    <t>ARS Est-du-Québec</t>
  </si>
  <si>
    <t>Grande-Vallée</t>
  </si>
  <si>
    <t>Saint-Pascal</t>
  </si>
  <si>
    <t>La Pocatière</t>
  </si>
  <si>
    <t>à ,52$ (si covoiturage)</t>
  </si>
  <si>
    <r>
      <t>Dîner (max</t>
    </r>
    <r>
      <rPr>
        <b/>
        <sz val="8"/>
        <rFont val="Calibri"/>
        <family val="2"/>
      </rPr>
      <t> </t>
    </r>
    <r>
      <rPr>
        <b/>
        <sz val="8"/>
        <rFont val="Arial"/>
        <family val="2"/>
      </rPr>
      <t>17$)</t>
    </r>
  </si>
  <si>
    <r>
      <t>Souper (max</t>
    </r>
    <r>
      <rPr>
        <b/>
        <sz val="8"/>
        <rFont val="Calibri"/>
        <family val="2"/>
      </rPr>
      <t xml:space="preserve">  </t>
    </r>
    <r>
      <rPr>
        <b/>
        <sz val="8"/>
        <rFont val="Arial"/>
        <family val="2"/>
      </rPr>
      <t>27$)</t>
    </r>
  </si>
  <si>
    <t>à ,50$ (à partir de 25 km)</t>
  </si>
  <si>
    <t>Total km</t>
  </si>
  <si>
    <t>Déclaration de frais de déplacement ARS Est-du-Québec</t>
  </si>
  <si>
    <t>Mise à jour le 15 février 2023</t>
  </si>
  <si>
    <t xml:space="preserve">Logement </t>
  </si>
  <si>
    <t>Autres dépenses</t>
  </si>
  <si>
    <t xml:space="preserve">Détail du travail </t>
  </si>
  <si>
    <t>Déjeuner  (max 10$)</t>
  </si>
  <si>
    <t>menu déroulant</t>
  </si>
  <si>
    <t>formule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</si>
</sst>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* #,##0.00_)\ &quot;$&quot;_ ;_ * \(#,##0.00\)\ &quot;$&quot;_ ;_ * &quot;-&quot;??_)\ &quot;$&quot;_ ;_ @_ "/>
    <numFmt numFmtId="164" formatCode="#,##0\ &quot;$&quot;;[Red]\-#,##0\ &quot;$&quot;"/>
    <numFmt numFmtId="165" formatCode="_-* #,##0.00\ &quot;$&quot;_-;\-* #,##0.00\ &quot;$&quot;_-;_-* &quot;-&quot;??\ &quot;$&quot;_-;_-@_-"/>
    <numFmt numFmtId="168" formatCode="_-* #,##0.00\ &quot;$&quot;_-;_-* #,##0.00\ &quot;$&quot;\-;_-* &quot;-&quot;??\ &quot;$&quot;_-;_-@_-"/>
  </numFmts>
  <fonts count="18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8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9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1"/>
      <name val="Calibri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rgb="FFFFDD18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6">
    <xf numFmtId="0" fontId="0" fillId="0" borderId="0"/>
    <xf numFmtId="168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94">
    <xf numFmtId="0" fontId="0" fillId="0" borderId="0" xfId="0"/>
    <xf numFmtId="0" fontId="6" fillId="0" borderId="0" xfId="0" applyFont="1"/>
    <xf numFmtId="0" fontId="3" fillId="0" borderId="0" xfId="0" applyFont="1"/>
    <xf numFmtId="0" fontId="0" fillId="0" borderId="1" xfId="0" applyBorder="1"/>
    <xf numFmtId="168" fontId="0" fillId="0" borderId="6" xfId="1" applyFont="1" applyBorder="1"/>
    <xf numFmtId="168" fontId="6" fillId="0" borderId="1" xfId="1" applyFont="1" applyBorder="1"/>
    <xf numFmtId="0" fontId="6" fillId="0" borderId="0" xfId="0" applyFont="1" applyAlignment="1">
      <alignment horizontal="center"/>
    </xf>
    <xf numFmtId="168" fontId="6" fillId="0" borderId="16" xfId="1" applyFont="1" applyBorder="1"/>
    <xf numFmtId="168" fontId="6" fillId="0" borderId="20" xfId="1" applyFont="1" applyBorder="1"/>
    <xf numFmtId="0" fontId="3" fillId="0" borderId="6" xfId="0" applyFont="1" applyBorder="1"/>
    <xf numFmtId="0" fontId="10" fillId="0" borderId="7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textRotation="90"/>
    </xf>
    <xf numFmtId="0" fontId="8" fillId="0" borderId="27" xfId="0" applyFont="1" applyBorder="1" applyAlignment="1">
      <alignment horizontal="center" vertical="center" textRotation="90"/>
    </xf>
    <xf numFmtId="0" fontId="8" fillId="0" borderId="26" xfId="0" applyFont="1" applyBorder="1"/>
    <xf numFmtId="0" fontId="0" fillId="0" borderId="28" xfId="0" applyBorder="1"/>
    <xf numFmtId="0" fontId="0" fillId="0" borderId="29" xfId="0" applyBorder="1"/>
    <xf numFmtId="0" fontId="0" fillId="0" borderId="10" xfId="0" applyBorder="1"/>
    <xf numFmtId="0" fontId="8" fillId="0" borderId="14" xfId="0" applyFont="1" applyBorder="1"/>
    <xf numFmtId="0" fontId="0" fillId="0" borderId="30" xfId="0" applyBorder="1"/>
    <xf numFmtId="0" fontId="0" fillId="0" borderId="3" xfId="0" applyBorder="1"/>
    <xf numFmtId="0" fontId="0" fillId="0" borderId="11" xfId="0" applyBorder="1"/>
    <xf numFmtId="0" fontId="8" fillId="0" borderId="15" xfId="0" applyFont="1" applyBorder="1"/>
    <xf numFmtId="0" fontId="0" fillId="0" borderId="31" xfId="0" applyBorder="1"/>
    <xf numFmtId="0" fontId="0" fillId="0" borderId="5" xfId="0" applyBorder="1"/>
    <xf numFmtId="0" fontId="0" fillId="0" borderId="12" xfId="0" applyBorder="1"/>
    <xf numFmtId="168" fontId="0" fillId="0" borderId="0" xfId="1" applyFont="1" applyBorder="1"/>
    <xf numFmtId="0" fontId="11" fillId="0" borderId="0" xfId="0" applyFont="1" applyAlignment="1">
      <alignment horizontal="right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/>
    <xf numFmtId="164" fontId="14" fillId="3" borderId="0" xfId="0" applyNumberFormat="1" applyFont="1" applyFill="1" applyAlignment="1">
      <alignment horizontal="center" vertical="center" wrapText="1"/>
    </xf>
    <xf numFmtId="0" fontId="1" fillId="0" borderId="0" xfId="0" applyFont="1"/>
    <xf numFmtId="164" fontId="0" fillId="3" borderId="0" xfId="0" applyNumberFormat="1" applyFill="1" applyAlignment="1">
      <alignment horizontal="center"/>
    </xf>
    <xf numFmtId="0" fontId="0" fillId="0" borderId="8" xfId="0" applyBorder="1"/>
    <xf numFmtId="0" fontId="0" fillId="0" borderId="9" xfId="0" applyBorder="1"/>
    <xf numFmtId="0" fontId="6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168" fontId="15" fillId="2" borderId="33" xfId="1" applyFont="1" applyFill="1" applyBorder="1" applyAlignment="1">
      <alignment horizontal="center"/>
    </xf>
    <xf numFmtId="168" fontId="16" fillId="2" borderId="0" xfId="1" applyFont="1" applyFill="1" applyBorder="1" applyAlignment="1">
      <alignment horizontal="left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3" fillId="5" borderId="19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wrapText="1"/>
    </xf>
    <xf numFmtId="0" fontId="3" fillId="5" borderId="20" xfId="0" applyFont="1" applyFill="1" applyBorder="1" applyAlignment="1">
      <alignment horizontal="center" wrapText="1"/>
    </xf>
    <xf numFmtId="0" fontId="3" fillId="5" borderId="21" xfId="0" applyFont="1" applyFill="1" applyBorder="1" applyAlignment="1">
      <alignment horizontal="center" wrapText="1"/>
    </xf>
    <xf numFmtId="0" fontId="5" fillId="5" borderId="6" xfId="0" applyFont="1" applyFill="1" applyBorder="1" applyAlignment="1">
      <alignment horizontal="center" vertical="center"/>
    </xf>
    <xf numFmtId="0" fontId="5" fillId="5" borderId="21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center" vertical="center" wrapText="1"/>
    </xf>
    <xf numFmtId="0" fontId="0" fillId="5" borderId="6" xfId="0" applyFill="1" applyBorder="1" applyAlignment="1">
      <alignment vertical="center" wrapText="1"/>
    </xf>
    <xf numFmtId="0" fontId="0" fillId="0" borderId="26" xfId="0" applyBorder="1" applyAlignment="1">
      <alignment wrapText="1"/>
    </xf>
    <xf numFmtId="0" fontId="0" fillId="0" borderId="3" xfId="0" applyBorder="1" applyAlignment="1">
      <alignment wrapText="1"/>
    </xf>
    <xf numFmtId="0" fontId="5" fillId="5" borderId="19" xfId="0" applyFont="1" applyFill="1" applyBorder="1" applyAlignment="1">
      <alignment horizontal="center" vertical="center"/>
    </xf>
    <xf numFmtId="0" fontId="0" fillId="0" borderId="32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24" xfId="0" applyBorder="1" applyAlignment="1">
      <alignment wrapText="1"/>
    </xf>
    <xf numFmtId="0" fontId="1" fillId="0" borderId="26" xfId="0" applyFont="1" applyBorder="1" applyAlignment="1">
      <alignment wrapText="1"/>
    </xf>
    <xf numFmtId="0" fontId="0" fillId="0" borderId="17" xfId="0" applyBorder="1" applyAlignment="1">
      <alignment wrapText="1"/>
    </xf>
    <xf numFmtId="0" fontId="0" fillId="0" borderId="34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1" applyNumberFormat="1" applyFont="1" applyBorder="1"/>
    <xf numFmtId="0" fontId="16" fillId="2" borderId="0" xfId="0" applyFont="1" applyFill="1" applyAlignme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6" borderId="0" xfId="0" applyFill="1" applyAlignment="1">
      <alignment vertical="center" wrapText="1"/>
    </xf>
    <xf numFmtId="168" fontId="0" fillId="7" borderId="18" xfId="1" applyFont="1" applyFill="1" applyBorder="1" applyAlignment="1" applyProtection="1">
      <alignment horizontal="center" wrapText="1"/>
    </xf>
    <xf numFmtId="168" fontId="0" fillId="7" borderId="3" xfId="1" applyFont="1" applyFill="1" applyBorder="1" applyAlignment="1" applyProtection="1">
      <alignment horizontal="center" wrapText="1"/>
    </xf>
    <xf numFmtId="168" fontId="0" fillId="7" borderId="5" xfId="1" applyFont="1" applyFill="1" applyBorder="1" applyAlignment="1" applyProtection="1">
      <alignment horizontal="center" wrapText="1"/>
    </xf>
    <xf numFmtId="168" fontId="0" fillId="7" borderId="18" xfId="1" applyFont="1" applyFill="1" applyBorder="1" applyAlignment="1">
      <alignment horizontal="center" wrapText="1"/>
    </xf>
    <xf numFmtId="168" fontId="0" fillId="7" borderId="3" xfId="1" applyFont="1" applyFill="1" applyBorder="1" applyAlignment="1">
      <alignment horizontal="center" wrapText="1"/>
    </xf>
    <xf numFmtId="168" fontId="0" fillId="7" borderId="5" xfId="1" applyFont="1" applyFill="1" applyBorder="1" applyAlignment="1">
      <alignment horizontal="center" wrapText="1"/>
    </xf>
    <xf numFmtId="168" fontId="3" fillId="8" borderId="6" xfId="1" applyFont="1" applyFill="1" applyBorder="1"/>
    <xf numFmtId="168" fontId="0" fillId="8" borderId="6" xfId="1" applyFont="1" applyFill="1" applyBorder="1"/>
    <xf numFmtId="0" fontId="0" fillId="8" borderId="6" xfId="0" applyFill="1" applyBorder="1"/>
    <xf numFmtId="0" fontId="0" fillId="8" borderId="19" xfId="0" applyFill="1" applyBorder="1"/>
    <xf numFmtId="0" fontId="5" fillId="7" borderId="0" xfId="0" applyFont="1" applyFill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44" fontId="0" fillId="8" borderId="34" xfId="0" applyNumberFormat="1" applyFill="1" applyBorder="1" applyAlignment="1">
      <alignment wrapText="1"/>
    </xf>
    <xf numFmtId="44" fontId="0" fillId="8" borderId="11" xfId="0" applyNumberFormat="1" applyFill="1" applyBorder="1" applyAlignment="1">
      <alignment wrapText="1"/>
    </xf>
    <xf numFmtId="44" fontId="0" fillId="8" borderId="12" xfId="0" applyNumberFormat="1" applyFill="1" applyBorder="1" applyAlignment="1">
      <alignment wrapText="1"/>
    </xf>
  </cellXfs>
  <cellStyles count="6">
    <cellStyle name="Lien hypertexte" xfId="2" builtinId="8" hidden="1"/>
    <cellStyle name="Lien hypertexte" xfId="4" builtinId="8" hidden="1"/>
    <cellStyle name="Lien hypertexte visité" xfId="3" builtinId="9" hidden="1"/>
    <cellStyle name="Lien hypertexte visité" xfId="5" builtinId="9" hidden="1"/>
    <cellStyle name="Monétaire" xfId="1" builtinId="4"/>
    <cellStyle name="Normal" xfId="0" builtinId="0"/>
  </cellStyles>
  <dxfs count="0"/>
  <tableStyles count="0" defaultTableStyle="TableStyleMedium9" defaultPivotStyle="PivotStyleLight16"/>
  <colors>
    <mruColors>
      <color rgb="FFC5E0B3"/>
      <color rgb="FFFFDD18"/>
      <color rgb="FFFFD136"/>
      <color rgb="FFFFC8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0</xdr:col>
      <xdr:colOff>622300</xdr:colOff>
      <xdr:row>1</xdr:row>
      <xdr:rowOff>198052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A5CF1C1-00B9-41EE-9217-2DDC9107F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150"/>
          <a:ext cx="622300" cy="521902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0</xdr:row>
      <xdr:rowOff>47625</xdr:rowOff>
    </xdr:from>
    <xdr:to>
      <xdr:col>16</xdr:col>
      <xdr:colOff>622300</xdr:colOff>
      <xdr:row>1</xdr:row>
      <xdr:rowOff>188527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708EA73-6FB4-48D3-813C-15F1651FB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77925" y="47625"/>
          <a:ext cx="622300" cy="52190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hristian Charest" id="{7FFF7064-FFA2-435C-A116-4743E2ADEC26}" userId="727b3dda69db159c" providerId="Windows Live"/>
</personList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12" dT="2023-02-15T15:30:28.54" personId="{7FFF7064-FFA2-435C-A116-4743E2ADEC26}" id="{B3CD74C6-21AF-46CB-B02B-9B33937B92AF}">
    <text xml:space="preserve">(ex : cellulaire, achat, etc.) </text>
  </threadedComment>
  <threadedComment ref="B13" dT="2023-02-15T15:34:48.60" personId="{7FFF7064-FFA2-435C-A116-4743E2ADEC26}" id="{97CE94D2-3D0D-4D25-8191-80A92A0DBEA5}">
    <text>RSEQ, Sport-études - ARSEQ</text>
  </threadedComment>
  <threadedComment ref="D13" dT="2023-02-15T15:31:00.85" personId="{7FFF7064-FFA2-435C-A116-4743E2ADEC26}" id="{DA275425-7DCD-4154-93D6-B0B25B720FE7}">
    <text>(Ex : entraineur, coordonnateur, arbitre)</text>
  </threadedComment>
  <threadedComment ref="G13" dT="2023-02-15T15:31:42.39" personId="{7FFF7064-FFA2-435C-A116-4743E2ADEC26}" id="{9B2025E0-19D9-4D78-B3D5-1AD4E1A32D47}">
    <text xml:space="preserve"> (départ avant 7h)</text>
  </threadedComment>
  <threadedComment ref="J13" dT="2023-02-15T15:29:50.54" personId="{7FFF7064-FFA2-435C-A116-4743E2ADEC26}" id="{085D82A7-7CA6-4200-AD72-39DEF58AE703}">
    <text>(sur présentation de facture et 25$ si hébergé chez amis ou famille)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C84E9-6459-4926-A736-9F920833B2D7}">
  <sheetPr>
    <pageSetUpPr fitToPage="1"/>
  </sheetPr>
  <dimension ref="A1:R37"/>
  <sheetViews>
    <sheetView showGridLines="0" tabSelected="1" workbookViewId="0">
      <selection activeCell="B7" sqref="B7:C7"/>
    </sheetView>
  </sheetViews>
  <sheetFormatPr baseColWidth="10" defaultRowHeight="12.75" x14ac:dyDescent="0.2"/>
  <cols>
    <col min="2" max="3" width="20.7109375" customWidth="1"/>
    <col min="4" max="4" width="13.42578125" customWidth="1"/>
    <col min="5" max="17" width="10.7109375" customWidth="1"/>
  </cols>
  <sheetData>
    <row r="1" spans="1:17" ht="30" customHeight="1" x14ac:dyDescent="0.2">
      <c r="B1" s="75" t="s">
        <v>75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17" ht="21.75" customHeight="1" x14ac:dyDescent="0.2">
      <c r="B2" s="76" t="s">
        <v>66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</row>
    <row r="3" spans="1:17" ht="15.95" customHeight="1" x14ac:dyDescent="0.2">
      <c r="A3" s="36" t="s">
        <v>41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17" ht="12.75" customHeight="1" x14ac:dyDescent="0.2">
      <c r="A4" s="36" t="s">
        <v>42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</row>
    <row r="5" spans="1:17" ht="12.95" customHeight="1" x14ac:dyDescent="0.2">
      <c r="A5" s="36" t="s">
        <v>43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</row>
    <row r="6" spans="1:17" ht="12.95" customHeight="1" x14ac:dyDescent="0.2">
      <c r="A6" s="36" t="s">
        <v>44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</row>
    <row r="7" spans="1:17" ht="16.5" customHeight="1" x14ac:dyDescent="0.2">
      <c r="A7" s="1" t="s">
        <v>0</v>
      </c>
      <c r="B7" s="33"/>
      <c r="C7" s="33"/>
    </row>
    <row r="8" spans="1:17" ht="16.5" customHeight="1" x14ac:dyDescent="0.2">
      <c r="A8" s="1" t="s">
        <v>10</v>
      </c>
      <c r="B8" s="34"/>
      <c r="C8" s="34"/>
    </row>
    <row r="9" spans="1:17" ht="16.5" customHeight="1" x14ac:dyDescent="0.2">
      <c r="A9" s="1"/>
      <c r="B9" s="34"/>
      <c r="C9" s="34"/>
      <c r="F9" s="35" t="s">
        <v>7</v>
      </c>
      <c r="G9" s="35"/>
      <c r="H9" s="33"/>
      <c r="I9" s="33"/>
      <c r="K9" s="77"/>
      <c r="L9" s="77"/>
    </row>
    <row r="10" spans="1:17" ht="16.5" customHeight="1" x14ac:dyDescent="0.2">
      <c r="A10" s="1" t="s">
        <v>45</v>
      </c>
      <c r="B10" s="34"/>
      <c r="C10" s="34"/>
    </row>
    <row r="11" spans="1:17" ht="13.5" thickBot="1" x14ac:dyDescent="0.25"/>
    <row r="12" spans="1:17" s="78" customFormat="1" ht="32.25" thickBot="1" x14ac:dyDescent="0.3">
      <c r="A12" s="57"/>
      <c r="B12" s="43" t="s">
        <v>2</v>
      </c>
      <c r="C12" s="45"/>
      <c r="D12" s="46" t="s">
        <v>48</v>
      </c>
      <c r="E12" s="43" t="s">
        <v>13</v>
      </c>
      <c r="F12" s="45"/>
      <c r="G12" s="43" t="s">
        <v>49</v>
      </c>
      <c r="H12" s="44"/>
      <c r="I12" s="45"/>
      <c r="J12" s="47" t="s">
        <v>9</v>
      </c>
      <c r="K12" s="48" t="s">
        <v>78</v>
      </c>
      <c r="L12" s="49" t="s">
        <v>12</v>
      </c>
      <c r="M12" s="50"/>
      <c r="N12" s="50"/>
      <c r="O12" s="50"/>
      <c r="P12" s="50"/>
      <c r="Q12" s="51"/>
    </row>
    <row r="13" spans="1:17" s="78" customFormat="1" ht="34.5" thickBot="1" x14ac:dyDescent="0.25">
      <c r="A13" s="52" t="s">
        <v>1</v>
      </c>
      <c r="B13" s="60" t="s">
        <v>46</v>
      </c>
      <c r="C13" s="52" t="s">
        <v>47</v>
      </c>
      <c r="D13" s="53" t="s">
        <v>79</v>
      </c>
      <c r="E13" s="54" t="s">
        <v>73</v>
      </c>
      <c r="F13" s="54" t="s">
        <v>70</v>
      </c>
      <c r="G13" s="54" t="s">
        <v>80</v>
      </c>
      <c r="H13" s="54" t="s">
        <v>71</v>
      </c>
      <c r="I13" s="55" t="s">
        <v>72</v>
      </c>
      <c r="J13" s="54" t="s">
        <v>77</v>
      </c>
      <c r="K13" s="56"/>
      <c r="L13" s="54" t="s">
        <v>50</v>
      </c>
      <c r="M13" s="54" t="s">
        <v>51</v>
      </c>
      <c r="N13" s="54" t="s">
        <v>55</v>
      </c>
      <c r="O13" s="54" t="s">
        <v>65</v>
      </c>
      <c r="P13" s="54" t="s">
        <v>52</v>
      </c>
      <c r="Q13" s="54" t="s">
        <v>56</v>
      </c>
    </row>
    <row r="14" spans="1:17" ht="0.95" customHeight="1" thickBot="1" x14ac:dyDescent="0.25"/>
    <row r="15" spans="1:17" s="40" customFormat="1" x14ac:dyDescent="0.2">
      <c r="A15" s="61"/>
      <c r="B15" s="64"/>
      <c r="C15" s="58"/>
      <c r="D15" s="58"/>
      <c r="E15" s="65"/>
      <c r="F15" s="66"/>
      <c r="G15" s="65"/>
      <c r="H15" s="71"/>
      <c r="I15" s="66"/>
      <c r="J15" s="58"/>
      <c r="K15" s="61"/>
      <c r="L15" s="65"/>
      <c r="M15" s="79"/>
      <c r="N15" s="91">
        <f>L15*M15</f>
        <v>0</v>
      </c>
      <c r="O15" s="65"/>
      <c r="P15" s="82"/>
      <c r="Q15" s="91">
        <f>O15*P15</f>
        <v>0</v>
      </c>
    </row>
    <row r="16" spans="1:17" s="40" customFormat="1" x14ac:dyDescent="0.2">
      <c r="A16" s="62"/>
      <c r="B16" s="41"/>
      <c r="C16" s="41"/>
      <c r="D16" s="41"/>
      <c r="E16" s="67"/>
      <c r="F16" s="68"/>
      <c r="G16" s="67"/>
      <c r="H16" s="59"/>
      <c r="I16" s="68"/>
      <c r="J16" s="41"/>
      <c r="K16" s="62"/>
      <c r="L16" s="67"/>
      <c r="M16" s="80"/>
      <c r="N16" s="92">
        <f t="shared" ref="N16:N26" si="0">L16*M16</f>
        <v>0</v>
      </c>
      <c r="O16" s="67"/>
      <c r="P16" s="83"/>
      <c r="Q16" s="92">
        <f>O16*P16</f>
        <v>0</v>
      </c>
    </row>
    <row r="17" spans="1:18" s="40" customFormat="1" x14ac:dyDescent="0.2">
      <c r="A17" s="62"/>
      <c r="B17" s="41"/>
      <c r="C17" s="41"/>
      <c r="D17" s="41"/>
      <c r="E17" s="67"/>
      <c r="F17" s="68"/>
      <c r="G17" s="67"/>
      <c r="H17" s="59"/>
      <c r="I17" s="68"/>
      <c r="J17" s="41"/>
      <c r="K17" s="62"/>
      <c r="L17" s="67"/>
      <c r="M17" s="80"/>
      <c r="N17" s="92">
        <f t="shared" si="0"/>
        <v>0</v>
      </c>
      <c r="O17" s="67"/>
      <c r="P17" s="83"/>
      <c r="Q17" s="92">
        <f t="shared" ref="Q17:Q26" si="1">O17*P17</f>
        <v>0</v>
      </c>
    </row>
    <row r="18" spans="1:18" s="40" customFormat="1" x14ac:dyDescent="0.2">
      <c r="A18" s="62"/>
      <c r="B18" s="41"/>
      <c r="C18" s="41"/>
      <c r="D18" s="41"/>
      <c r="E18" s="67"/>
      <c r="F18" s="68"/>
      <c r="G18" s="67"/>
      <c r="H18" s="59"/>
      <c r="I18" s="68"/>
      <c r="J18" s="41"/>
      <c r="K18" s="62"/>
      <c r="L18" s="67"/>
      <c r="M18" s="80"/>
      <c r="N18" s="92">
        <f t="shared" si="0"/>
        <v>0</v>
      </c>
      <c r="O18" s="67"/>
      <c r="P18" s="83"/>
      <c r="Q18" s="92">
        <f t="shared" si="1"/>
        <v>0</v>
      </c>
    </row>
    <row r="19" spans="1:18" s="40" customFormat="1" x14ac:dyDescent="0.2">
      <c r="A19" s="62"/>
      <c r="B19" s="41"/>
      <c r="C19" s="41"/>
      <c r="D19" s="41"/>
      <c r="E19" s="67"/>
      <c r="F19" s="68"/>
      <c r="G19" s="67"/>
      <c r="H19" s="59"/>
      <c r="I19" s="68"/>
      <c r="J19" s="41"/>
      <c r="K19" s="62"/>
      <c r="L19" s="67"/>
      <c r="M19" s="80"/>
      <c r="N19" s="92">
        <f t="shared" si="0"/>
        <v>0</v>
      </c>
      <c r="O19" s="67"/>
      <c r="P19" s="83"/>
      <c r="Q19" s="92">
        <f t="shared" si="1"/>
        <v>0</v>
      </c>
    </row>
    <row r="20" spans="1:18" s="40" customFormat="1" x14ac:dyDescent="0.2">
      <c r="A20" s="62"/>
      <c r="B20" s="41"/>
      <c r="C20" s="41"/>
      <c r="D20" s="41"/>
      <c r="E20" s="67"/>
      <c r="F20" s="68"/>
      <c r="G20" s="67"/>
      <c r="H20" s="59"/>
      <c r="I20" s="68"/>
      <c r="J20" s="41"/>
      <c r="K20" s="62"/>
      <c r="L20" s="67"/>
      <c r="M20" s="80"/>
      <c r="N20" s="92">
        <f t="shared" si="0"/>
        <v>0</v>
      </c>
      <c r="O20" s="67"/>
      <c r="P20" s="83"/>
      <c r="Q20" s="92">
        <f t="shared" si="1"/>
        <v>0</v>
      </c>
    </row>
    <row r="21" spans="1:18" s="40" customFormat="1" x14ac:dyDescent="0.2">
      <c r="A21" s="62"/>
      <c r="B21" s="41"/>
      <c r="C21" s="41"/>
      <c r="D21" s="41"/>
      <c r="E21" s="67"/>
      <c r="F21" s="68"/>
      <c r="G21" s="67"/>
      <c r="H21" s="59"/>
      <c r="I21" s="68"/>
      <c r="J21" s="41"/>
      <c r="K21" s="62"/>
      <c r="L21" s="67"/>
      <c r="M21" s="80"/>
      <c r="N21" s="92">
        <f t="shared" si="0"/>
        <v>0</v>
      </c>
      <c r="O21" s="67"/>
      <c r="P21" s="83"/>
      <c r="Q21" s="92">
        <f t="shared" si="1"/>
        <v>0</v>
      </c>
    </row>
    <row r="22" spans="1:18" s="40" customFormat="1" x14ac:dyDescent="0.2">
      <c r="A22" s="62"/>
      <c r="B22" s="41"/>
      <c r="C22" s="41"/>
      <c r="D22" s="41"/>
      <c r="E22" s="67"/>
      <c r="F22" s="68"/>
      <c r="G22" s="67"/>
      <c r="H22" s="59"/>
      <c r="I22" s="68"/>
      <c r="J22" s="41"/>
      <c r="K22" s="62"/>
      <c r="L22" s="67"/>
      <c r="M22" s="80"/>
      <c r="N22" s="92">
        <f t="shared" si="0"/>
        <v>0</v>
      </c>
      <c r="O22" s="67"/>
      <c r="P22" s="83"/>
      <c r="Q22" s="92">
        <f t="shared" si="1"/>
        <v>0</v>
      </c>
    </row>
    <row r="23" spans="1:18" s="40" customFormat="1" x14ac:dyDescent="0.2">
      <c r="A23" s="62"/>
      <c r="B23" s="41"/>
      <c r="C23" s="41"/>
      <c r="D23" s="41"/>
      <c r="E23" s="67"/>
      <c r="F23" s="68"/>
      <c r="G23" s="67"/>
      <c r="H23" s="59"/>
      <c r="I23" s="68"/>
      <c r="J23" s="41"/>
      <c r="K23" s="62"/>
      <c r="L23" s="67"/>
      <c r="M23" s="80"/>
      <c r="N23" s="92">
        <f t="shared" si="0"/>
        <v>0</v>
      </c>
      <c r="O23" s="67"/>
      <c r="P23" s="83"/>
      <c r="Q23" s="92">
        <f t="shared" si="1"/>
        <v>0</v>
      </c>
    </row>
    <row r="24" spans="1:18" s="40" customFormat="1" x14ac:dyDescent="0.2">
      <c r="A24" s="62"/>
      <c r="B24" s="41"/>
      <c r="C24" s="41"/>
      <c r="D24" s="41"/>
      <c r="E24" s="67"/>
      <c r="F24" s="68"/>
      <c r="G24" s="67"/>
      <c r="H24" s="59"/>
      <c r="I24" s="68"/>
      <c r="J24" s="41"/>
      <c r="K24" s="62"/>
      <c r="L24" s="67"/>
      <c r="M24" s="80"/>
      <c r="N24" s="92">
        <f t="shared" si="0"/>
        <v>0</v>
      </c>
      <c r="O24" s="67"/>
      <c r="P24" s="83"/>
      <c r="Q24" s="92">
        <f t="shared" si="1"/>
        <v>0</v>
      </c>
    </row>
    <row r="25" spans="1:18" s="40" customFormat="1" x14ac:dyDescent="0.2">
      <c r="A25" s="62"/>
      <c r="B25" s="41"/>
      <c r="C25" s="41"/>
      <c r="D25" s="41"/>
      <c r="E25" s="67"/>
      <c r="F25" s="68"/>
      <c r="G25" s="67"/>
      <c r="H25" s="59"/>
      <c r="I25" s="68"/>
      <c r="J25" s="41"/>
      <c r="K25" s="62"/>
      <c r="L25" s="67"/>
      <c r="M25" s="80"/>
      <c r="N25" s="92">
        <f t="shared" si="0"/>
        <v>0</v>
      </c>
      <c r="O25" s="67"/>
      <c r="P25" s="83"/>
      <c r="Q25" s="92">
        <f t="shared" si="1"/>
        <v>0</v>
      </c>
    </row>
    <row r="26" spans="1:18" s="40" customFormat="1" ht="13.5" thickBot="1" x14ac:dyDescent="0.25">
      <c r="A26" s="63"/>
      <c r="B26" s="42"/>
      <c r="C26" s="42"/>
      <c r="D26" s="42"/>
      <c r="E26" s="69"/>
      <c r="F26" s="70"/>
      <c r="G26" s="69"/>
      <c r="H26" s="72"/>
      <c r="I26" s="70"/>
      <c r="J26" s="42"/>
      <c r="K26" s="63"/>
      <c r="L26" s="69"/>
      <c r="M26" s="81"/>
      <c r="N26" s="93">
        <f t="shared" si="0"/>
        <v>0</v>
      </c>
      <c r="O26" s="69"/>
      <c r="P26" s="84"/>
      <c r="Q26" s="93">
        <f t="shared" si="1"/>
        <v>0</v>
      </c>
    </row>
    <row r="27" spans="1:18" ht="16.5" thickBot="1" x14ac:dyDescent="0.3">
      <c r="D27" s="9" t="s">
        <v>74</v>
      </c>
      <c r="E27" s="87">
        <f>SUM(E15:E26)</f>
        <v>0</v>
      </c>
      <c r="F27" s="88">
        <f>SUM(F15:F26)</f>
        <v>0</v>
      </c>
      <c r="R27" s="40"/>
    </row>
    <row r="28" spans="1:18" ht="16.5" customHeight="1" thickBot="1" x14ac:dyDescent="0.3">
      <c r="D28" s="9" t="s">
        <v>3</v>
      </c>
      <c r="E28" s="85">
        <f>$E$27*0.5</f>
        <v>0</v>
      </c>
      <c r="F28" s="86">
        <f>$F$27*0.54</f>
        <v>0</v>
      </c>
      <c r="G28" s="86">
        <f>SUM(G15:G26)</f>
        <v>0</v>
      </c>
      <c r="H28" s="86">
        <f>SUM(H15:H26)</f>
        <v>0</v>
      </c>
      <c r="I28" s="86">
        <f t="shared" ref="I28:K28" si="2">SUM(I15:I26)</f>
        <v>0</v>
      </c>
      <c r="J28" s="86">
        <f t="shared" si="2"/>
        <v>0</v>
      </c>
      <c r="K28" s="86">
        <f t="shared" si="2"/>
        <v>0</v>
      </c>
      <c r="L28" s="73"/>
      <c r="M28" s="4"/>
      <c r="N28" s="86">
        <f>SUM(N15:N26)</f>
        <v>0</v>
      </c>
      <c r="O28" s="4"/>
      <c r="P28" s="4"/>
      <c r="Q28" s="86">
        <f t="shared" ref="P28:Q28" si="3">SUM(Q15:Q26)</f>
        <v>0</v>
      </c>
      <c r="R28" s="40"/>
    </row>
    <row r="29" spans="1:18" ht="16.5" customHeight="1" x14ac:dyDescent="0.25">
      <c r="D29" s="2"/>
      <c r="E29" s="2"/>
      <c r="F29" s="25"/>
      <c r="G29" s="25"/>
      <c r="H29" s="25"/>
      <c r="I29" s="25"/>
      <c r="J29" s="25"/>
      <c r="K29" s="37" t="s">
        <v>62</v>
      </c>
      <c r="L29" s="37"/>
      <c r="M29" s="37"/>
      <c r="N29" s="37"/>
      <c r="O29" s="37"/>
      <c r="P29" s="37"/>
      <c r="Q29" s="37"/>
    </row>
    <row r="30" spans="1:18" ht="16.5" customHeight="1" x14ac:dyDescent="0.2">
      <c r="D30" s="89" t="s">
        <v>81</v>
      </c>
      <c r="E30" s="90" t="s">
        <v>82</v>
      </c>
      <c r="F30" s="25"/>
      <c r="G30" s="25"/>
      <c r="H30" s="25"/>
      <c r="I30" s="25"/>
      <c r="J30" s="25"/>
      <c r="K30" s="38" t="s">
        <v>63</v>
      </c>
      <c r="L30" s="38"/>
      <c r="M30" s="38"/>
      <c r="N30" s="38"/>
      <c r="O30" s="38"/>
      <c r="P30" s="38"/>
      <c r="Q30" s="38"/>
    </row>
    <row r="31" spans="1:18" ht="16.5" customHeight="1" thickBot="1" x14ac:dyDescent="0.25">
      <c r="A31" s="1" t="s">
        <v>11</v>
      </c>
      <c r="B31" s="3"/>
      <c r="C31" s="3"/>
      <c r="D31" s="3"/>
      <c r="H31" s="1" t="s">
        <v>4</v>
      </c>
      <c r="I31" s="1"/>
      <c r="J31" s="5">
        <f>SUM(E28:F28)</f>
        <v>0</v>
      </c>
      <c r="K31" s="74" t="s">
        <v>64</v>
      </c>
      <c r="L31" s="74"/>
      <c r="M31" s="74"/>
      <c r="N31" s="74"/>
      <c r="O31" s="74"/>
      <c r="P31" s="74"/>
      <c r="Q31" s="74"/>
    </row>
    <row r="32" spans="1:18" ht="16.5" customHeight="1" thickBot="1" x14ac:dyDescent="0.25">
      <c r="A32" s="1"/>
      <c r="H32" s="1" t="s">
        <v>8</v>
      </c>
      <c r="I32" s="1"/>
      <c r="J32" s="8">
        <f>SUM(G28:K28)</f>
        <v>0</v>
      </c>
      <c r="K32" s="74" t="s">
        <v>57</v>
      </c>
      <c r="L32" s="74"/>
      <c r="M32" s="74"/>
      <c r="N32" s="74"/>
      <c r="O32" s="74"/>
      <c r="P32" s="74"/>
      <c r="Q32" s="74"/>
    </row>
    <row r="33" spans="1:17" ht="16.5" customHeight="1" thickBot="1" x14ac:dyDescent="0.25">
      <c r="A33" s="6" t="s">
        <v>6</v>
      </c>
      <c r="B33" s="3"/>
      <c r="C33" s="3"/>
      <c r="D33" s="3"/>
      <c r="H33" s="1" t="s">
        <v>12</v>
      </c>
      <c r="I33" s="1"/>
      <c r="J33" s="5">
        <f>SUM(N28+Q28)</f>
        <v>0</v>
      </c>
      <c r="K33" s="74" t="s">
        <v>58</v>
      </c>
      <c r="L33" s="74"/>
      <c r="M33" s="74"/>
      <c r="N33" s="74"/>
      <c r="O33" s="74"/>
      <c r="P33" s="74"/>
      <c r="Q33" s="74"/>
    </row>
    <row r="34" spans="1:17" ht="16.5" customHeight="1" x14ac:dyDescent="0.2">
      <c r="J34" s="29"/>
      <c r="K34" s="74" t="s">
        <v>59</v>
      </c>
      <c r="L34" s="74"/>
      <c r="M34" s="74"/>
      <c r="N34" s="74"/>
      <c r="O34" s="74"/>
      <c r="P34" s="74"/>
      <c r="Q34" s="74"/>
    </row>
    <row r="35" spans="1:17" ht="12.75" customHeight="1" thickBot="1" x14ac:dyDescent="0.3">
      <c r="A35" t="s">
        <v>40</v>
      </c>
      <c r="H35" s="2" t="s">
        <v>5</v>
      </c>
      <c r="I35" s="1"/>
      <c r="J35" s="7">
        <f>SUM(J31:J33)</f>
        <v>0</v>
      </c>
      <c r="K35" s="74" t="s">
        <v>60</v>
      </c>
      <c r="L35" s="74"/>
      <c r="M35" s="74"/>
      <c r="N35" s="74"/>
      <c r="O35" s="74"/>
      <c r="P35" s="74"/>
      <c r="Q35" s="74"/>
    </row>
    <row r="36" spans="1:17" ht="12.75" customHeight="1" thickTop="1" x14ac:dyDescent="0.2">
      <c r="K36" s="74" t="s">
        <v>61</v>
      </c>
      <c r="L36" s="74"/>
      <c r="M36" s="74"/>
      <c r="N36" s="74"/>
      <c r="O36" s="74"/>
      <c r="P36" s="74"/>
      <c r="Q36" s="74"/>
    </row>
    <row r="37" spans="1:17" ht="12.75" customHeight="1" x14ac:dyDescent="0.2">
      <c r="A37" s="31" t="s">
        <v>76</v>
      </c>
      <c r="Q37" s="26"/>
    </row>
  </sheetData>
  <mergeCells count="26">
    <mergeCell ref="B1:P1"/>
    <mergeCell ref="B2:P2"/>
    <mergeCell ref="K9:L9"/>
    <mergeCell ref="K29:Q29"/>
    <mergeCell ref="K30:Q30"/>
    <mergeCell ref="K31:Q31"/>
    <mergeCell ref="K32:Q32"/>
    <mergeCell ref="K33:Q33"/>
    <mergeCell ref="K34:Q34"/>
    <mergeCell ref="K35:Q35"/>
    <mergeCell ref="K36:Q36"/>
    <mergeCell ref="L12:Q12"/>
    <mergeCell ref="K12:K13"/>
    <mergeCell ref="B9:C9"/>
    <mergeCell ref="F9:G9"/>
    <mergeCell ref="H9:I9"/>
    <mergeCell ref="B10:C10"/>
    <mergeCell ref="B12:C12"/>
    <mergeCell ref="E12:F12"/>
    <mergeCell ref="G12:I12"/>
    <mergeCell ref="A3:Q3"/>
    <mergeCell ref="A4:Q4"/>
    <mergeCell ref="A5:Q5"/>
    <mergeCell ref="A6:Q6"/>
    <mergeCell ref="B7:C7"/>
    <mergeCell ref="B8:C8"/>
  </mergeCells>
  <dataValidations count="1">
    <dataValidation type="list" allowBlank="1" showInputMessage="1" showErrorMessage="1" promptTitle="Honoraires entraineurs" prompt="S2, S3 et S7 = 18$_x000a_Licence C = 19$_x000a_Diplôme d'entraineur provincial = 21$_x000a_Licence B - provinciale = 23$_x000a_Licence B - nationale = 25$_x000a_Gardien de but - niveau 1 = 21$_x000a_PSR - Chef (tout le processus) = 3500$_x000a_PSR - Adjoint (tout le processus) = 2000$" sqref="M15:M26" xr:uid="{BB700053-91B0-4C55-83BC-5A8005FC59F9}">
      <formula1>honorairesentraineurs</formula1>
    </dataValidation>
  </dataValidations>
  <pageMargins left="0.7" right="0.7" top="0.75" bottom="0.75" header="0.3" footer="0.3"/>
  <pageSetup scale="60" fitToHeight="0" orientation="landscape" horizontalDpi="0" verticalDpi="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Honoraires arbitres" prompt="U9 / U10 (leader le match) = 18$_x000a_U11 = 20$ Assistant = 12$_x000a_U12 = 20$ (2 arbitres centre)_x000a_U14 à 11 = 28$ Assistant = 19$_x000a_U14 à 7 = 25$_x000a_U16 à 7 = 28$ Assistant = 28$" xr:uid="{1AF66B59-D6FF-4506-8F6F-F465260CC961}">
          <x14:formula1>
            <xm:f>Données!$B$3:$B$8</xm:f>
          </x14:formula1>
          <xm:sqref>P15:P26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31"/>
  <sheetViews>
    <sheetView showGridLines="0" workbookViewId="0">
      <selection activeCell="AD6" sqref="AD6"/>
    </sheetView>
  </sheetViews>
  <sheetFormatPr baseColWidth="10" defaultRowHeight="12.75" x14ac:dyDescent="0.2"/>
  <cols>
    <col min="1" max="1" width="25.7109375" customWidth="1"/>
    <col min="2" max="28" width="5.7109375" customWidth="1"/>
  </cols>
  <sheetData>
    <row r="1" spans="1:28" ht="18.75" x14ac:dyDescent="0.2">
      <c r="A1" s="39" t="s">
        <v>14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</row>
    <row r="3" spans="1:28" ht="13.5" thickBot="1" x14ac:dyDescent="0.25"/>
    <row r="4" spans="1:28" ht="79.5" thickBot="1" x14ac:dyDescent="0.25">
      <c r="A4" s="10" t="s">
        <v>15</v>
      </c>
      <c r="B4" s="11" t="s">
        <v>16</v>
      </c>
      <c r="C4" s="11" t="s">
        <v>17</v>
      </c>
      <c r="D4" s="11" t="s">
        <v>18</v>
      </c>
      <c r="E4" s="11" t="s">
        <v>19</v>
      </c>
      <c r="F4" s="11" t="s">
        <v>20</v>
      </c>
      <c r="G4" s="11" t="s">
        <v>21</v>
      </c>
      <c r="H4" s="11" t="s">
        <v>22</v>
      </c>
      <c r="I4" s="11" t="s">
        <v>23</v>
      </c>
      <c r="J4" s="11" t="s">
        <v>24</v>
      </c>
      <c r="K4" s="11" t="s">
        <v>25</v>
      </c>
      <c r="L4" s="11" t="s">
        <v>26</v>
      </c>
      <c r="M4" s="11" t="s">
        <v>27</v>
      </c>
      <c r="N4" s="11" t="s">
        <v>67</v>
      </c>
      <c r="O4" s="11" t="s">
        <v>28</v>
      </c>
      <c r="P4" s="11" t="s">
        <v>29</v>
      </c>
      <c r="Q4" s="11" t="s">
        <v>30</v>
      </c>
      <c r="R4" s="11" t="s">
        <v>31</v>
      </c>
      <c r="S4" s="11" t="s">
        <v>32</v>
      </c>
      <c r="T4" s="11" t="s">
        <v>33</v>
      </c>
      <c r="U4" s="11" t="s">
        <v>34</v>
      </c>
      <c r="V4" s="11" t="s">
        <v>35</v>
      </c>
      <c r="W4" s="11" t="s">
        <v>68</v>
      </c>
      <c r="X4" s="11" t="s">
        <v>69</v>
      </c>
      <c r="Y4" s="11" t="s">
        <v>36</v>
      </c>
      <c r="Z4" s="11" t="s">
        <v>37</v>
      </c>
      <c r="AA4" s="11" t="s">
        <v>38</v>
      </c>
      <c r="AB4" s="12" t="s">
        <v>39</v>
      </c>
    </row>
    <row r="5" spans="1:28" ht="15" x14ac:dyDescent="0.25">
      <c r="A5" s="13" t="s">
        <v>16</v>
      </c>
      <c r="B5" s="14">
        <v>0</v>
      </c>
      <c r="C5" s="15">
        <v>118</v>
      </c>
      <c r="D5" s="15">
        <v>212</v>
      </c>
      <c r="E5" s="15">
        <v>296</v>
      </c>
      <c r="F5" s="15">
        <v>148</v>
      </c>
      <c r="G5" s="15">
        <v>325</v>
      </c>
      <c r="H5" s="15">
        <v>178</v>
      </c>
      <c r="I5" s="15">
        <v>100</v>
      </c>
      <c r="J5" s="15">
        <v>77</v>
      </c>
      <c r="K5" s="15">
        <v>206</v>
      </c>
      <c r="L5" s="15">
        <v>162</v>
      </c>
      <c r="M5" s="15">
        <v>354</v>
      </c>
      <c r="N5" s="15">
        <v>254</v>
      </c>
      <c r="O5" s="15">
        <v>311</v>
      </c>
      <c r="P5" s="15">
        <v>150</v>
      </c>
      <c r="Q5" s="15">
        <v>195</v>
      </c>
      <c r="R5" s="15">
        <v>64</v>
      </c>
      <c r="S5" s="15">
        <v>69</v>
      </c>
      <c r="T5" s="15">
        <v>231</v>
      </c>
      <c r="U5" s="15">
        <v>104</v>
      </c>
      <c r="V5" s="15">
        <v>208</v>
      </c>
      <c r="W5" s="15">
        <v>251</v>
      </c>
      <c r="X5" s="15">
        <v>276</v>
      </c>
      <c r="Y5" s="15">
        <v>26</v>
      </c>
      <c r="Z5" s="15">
        <v>94</v>
      </c>
      <c r="AA5" s="15">
        <v>71</v>
      </c>
      <c r="AB5" s="16">
        <v>86</v>
      </c>
    </row>
    <row r="6" spans="1:28" ht="15" x14ac:dyDescent="0.25">
      <c r="A6" s="17" t="s">
        <v>17</v>
      </c>
      <c r="B6" s="18">
        <v>118</v>
      </c>
      <c r="C6" s="19">
        <v>0</v>
      </c>
      <c r="D6" s="19">
        <v>329</v>
      </c>
      <c r="E6" s="19">
        <v>413</v>
      </c>
      <c r="F6" s="19">
        <v>270</v>
      </c>
      <c r="G6" s="19">
        <v>442</v>
      </c>
      <c r="H6" s="19">
        <v>296</v>
      </c>
      <c r="I6" s="19">
        <v>36</v>
      </c>
      <c r="J6" s="19">
        <v>195</v>
      </c>
      <c r="K6" s="19">
        <v>134</v>
      </c>
      <c r="L6" s="19">
        <v>45</v>
      </c>
      <c r="M6" s="19">
        <v>396</v>
      </c>
      <c r="N6" s="19">
        <v>310</v>
      </c>
      <c r="O6" s="19">
        <v>429</v>
      </c>
      <c r="P6" s="19">
        <v>195</v>
      </c>
      <c r="Q6" s="19">
        <v>78</v>
      </c>
      <c r="R6" s="19">
        <v>72</v>
      </c>
      <c r="S6" s="19">
        <v>50</v>
      </c>
      <c r="T6" s="19">
        <v>348</v>
      </c>
      <c r="U6" s="19">
        <v>20</v>
      </c>
      <c r="V6" s="19">
        <v>91</v>
      </c>
      <c r="W6" s="19">
        <v>130</v>
      </c>
      <c r="X6" s="19">
        <v>160</v>
      </c>
      <c r="Y6" s="19">
        <v>93</v>
      </c>
      <c r="Z6" s="19">
        <v>27</v>
      </c>
      <c r="AA6" s="19">
        <v>55</v>
      </c>
      <c r="AB6" s="20">
        <v>36</v>
      </c>
    </row>
    <row r="7" spans="1:28" ht="15" x14ac:dyDescent="0.25">
      <c r="A7" s="17" t="s">
        <v>18</v>
      </c>
      <c r="B7" s="18">
        <v>212</v>
      </c>
      <c r="C7" s="19">
        <v>329</v>
      </c>
      <c r="D7" s="19">
        <v>0</v>
      </c>
      <c r="E7" s="19">
        <v>90</v>
      </c>
      <c r="F7" s="19">
        <v>76</v>
      </c>
      <c r="G7" s="19">
        <v>119</v>
      </c>
      <c r="H7" s="19">
        <v>34</v>
      </c>
      <c r="I7" s="19">
        <v>312</v>
      </c>
      <c r="J7" s="19">
        <v>137</v>
      </c>
      <c r="K7" s="19">
        <v>351</v>
      </c>
      <c r="L7" s="19">
        <v>374</v>
      </c>
      <c r="M7" s="19">
        <v>202</v>
      </c>
      <c r="N7" s="19">
        <v>260</v>
      </c>
      <c r="O7" s="19">
        <v>105</v>
      </c>
      <c r="P7" s="19">
        <v>178</v>
      </c>
      <c r="Q7" s="19">
        <v>406</v>
      </c>
      <c r="R7" s="19">
        <v>265</v>
      </c>
      <c r="S7" s="19">
        <v>280</v>
      </c>
      <c r="T7" s="19">
        <v>25</v>
      </c>
      <c r="U7" s="19">
        <v>318</v>
      </c>
      <c r="V7" s="19">
        <v>434</v>
      </c>
      <c r="W7" s="19">
        <v>465</v>
      </c>
      <c r="X7" s="19">
        <v>490</v>
      </c>
      <c r="Y7" s="19">
        <v>237</v>
      </c>
      <c r="Z7" s="19">
        <v>306</v>
      </c>
      <c r="AA7" s="19">
        <v>283</v>
      </c>
      <c r="AB7" s="20">
        <v>297</v>
      </c>
    </row>
    <row r="8" spans="1:28" ht="15" x14ac:dyDescent="0.25">
      <c r="A8" s="17" t="s">
        <v>19</v>
      </c>
      <c r="B8" s="18">
        <v>296</v>
      </c>
      <c r="C8" s="19">
        <v>413</v>
      </c>
      <c r="D8" s="19">
        <v>90</v>
      </c>
      <c r="E8" s="19">
        <v>0</v>
      </c>
      <c r="F8" s="19">
        <v>147</v>
      </c>
      <c r="G8" s="19">
        <v>29</v>
      </c>
      <c r="H8" s="19">
        <v>118</v>
      </c>
      <c r="I8" s="19">
        <v>396</v>
      </c>
      <c r="J8" s="19">
        <v>221</v>
      </c>
      <c r="K8" s="19">
        <v>435</v>
      </c>
      <c r="L8" s="19">
        <v>458</v>
      </c>
      <c r="M8" s="19">
        <v>113</v>
      </c>
      <c r="N8" s="19">
        <v>193</v>
      </c>
      <c r="O8" s="19">
        <v>16</v>
      </c>
      <c r="P8" s="19">
        <v>262</v>
      </c>
      <c r="Q8" s="19">
        <v>490</v>
      </c>
      <c r="R8" s="19">
        <v>349</v>
      </c>
      <c r="S8" s="19">
        <v>365</v>
      </c>
      <c r="T8" s="19">
        <v>66</v>
      </c>
      <c r="U8" s="19">
        <v>402</v>
      </c>
      <c r="V8" s="19">
        <v>519</v>
      </c>
      <c r="W8" s="19">
        <v>546</v>
      </c>
      <c r="X8" s="19">
        <v>571</v>
      </c>
      <c r="Y8" s="19">
        <v>322</v>
      </c>
      <c r="Z8" s="19">
        <v>390</v>
      </c>
      <c r="AA8" s="19">
        <v>367</v>
      </c>
      <c r="AB8" s="20">
        <v>381</v>
      </c>
    </row>
    <row r="9" spans="1:28" ht="15" x14ac:dyDescent="0.25">
      <c r="A9" s="17" t="s">
        <v>20</v>
      </c>
      <c r="B9" s="18">
        <v>148</v>
      </c>
      <c r="C9" s="19">
        <v>270</v>
      </c>
      <c r="D9" s="19">
        <v>76</v>
      </c>
      <c r="E9" s="19">
        <v>147</v>
      </c>
      <c r="F9" s="19">
        <v>0</v>
      </c>
      <c r="G9" s="19">
        <v>176</v>
      </c>
      <c r="H9" s="19">
        <v>30</v>
      </c>
      <c r="I9" s="19">
        <v>248</v>
      </c>
      <c r="J9" s="19">
        <v>73</v>
      </c>
      <c r="K9" s="19">
        <v>288</v>
      </c>
      <c r="L9" s="19">
        <v>311</v>
      </c>
      <c r="M9" s="19">
        <v>260</v>
      </c>
      <c r="N9" s="19">
        <v>306</v>
      </c>
      <c r="O9" s="19">
        <v>163</v>
      </c>
      <c r="P9" s="19">
        <v>162</v>
      </c>
      <c r="Q9" s="19">
        <v>342</v>
      </c>
      <c r="R9" s="19">
        <v>195</v>
      </c>
      <c r="S9" s="19">
        <v>217</v>
      </c>
      <c r="T9" s="19">
        <v>82</v>
      </c>
      <c r="U9" s="19">
        <v>236</v>
      </c>
      <c r="V9" s="19">
        <v>371</v>
      </c>
      <c r="W9" s="19">
        <v>362</v>
      </c>
      <c r="X9" s="19">
        <v>387</v>
      </c>
      <c r="Y9" s="19">
        <v>174</v>
      </c>
      <c r="Z9" s="19">
        <v>242</v>
      </c>
      <c r="AA9" s="19">
        <v>219</v>
      </c>
      <c r="AB9" s="20">
        <v>234</v>
      </c>
    </row>
    <row r="10" spans="1:28" ht="15" x14ac:dyDescent="0.25">
      <c r="A10" s="17" t="s">
        <v>21</v>
      </c>
      <c r="B10" s="18">
        <v>325</v>
      </c>
      <c r="C10" s="19">
        <v>442</v>
      </c>
      <c r="D10" s="19">
        <v>119</v>
      </c>
      <c r="E10" s="19">
        <v>29</v>
      </c>
      <c r="F10" s="19">
        <v>176</v>
      </c>
      <c r="G10" s="19">
        <v>0</v>
      </c>
      <c r="H10" s="19">
        <v>147</v>
      </c>
      <c r="I10" s="19">
        <v>424</v>
      </c>
      <c r="J10" s="19">
        <v>250</v>
      </c>
      <c r="K10" s="19">
        <v>464</v>
      </c>
      <c r="L10" s="19">
        <v>487</v>
      </c>
      <c r="M10" s="19">
        <v>84</v>
      </c>
      <c r="N10" s="19">
        <v>168</v>
      </c>
      <c r="O10" s="19">
        <v>13</v>
      </c>
      <c r="P10" s="19">
        <v>284</v>
      </c>
      <c r="Q10" s="19">
        <v>519</v>
      </c>
      <c r="R10" s="19">
        <v>371</v>
      </c>
      <c r="S10" s="19">
        <v>393</v>
      </c>
      <c r="T10" s="19">
        <v>95</v>
      </c>
      <c r="U10" s="19">
        <v>469</v>
      </c>
      <c r="V10" s="19">
        <v>547</v>
      </c>
      <c r="W10" s="19">
        <v>575</v>
      </c>
      <c r="X10" s="19">
        <v>600</v>
      </c>
      <c r="Y10" s="19">
        <v>350</v>
      </c>
      <c r="Z10" s="19">
        <v>418</v>
      </c>
      <c r="AA10" s="19">
        <v>396</v>
      </c>
      <c r="AB10" s="20">
        <v>410</v>
      </c>
    </row>
    <row r="11" spans="1:28" ht="15" x14ac:dyDescent="0.25">
      <c r="A11" s="17" t="s">
        <v>22</v>
      </c>
      <c r="B11" s="18">
        <v>178</v>
      </c>
      <c r="C11" s="19">
        <v>296</v>
      </c>
      <c r="D11" s="19">
        <v>34</v>
      </c>
      <c r="E11" s="19">
        <v>118</v>
      </c>
      <c r="F11" s="19">
        <v>30</v>
      </c>
      <c r="G11" s="19">
        <v>147</v>
      </c>
      <c r="H11" s="19">
        <v>0</v>
      </c>
      <c r="I11" s="19">
        <v>278</v>
      </c>
      <c r="J11" s="19">
        <v>103</v>
      </c>
      <c r="K11" s="19">
        <v>318</v>
      </c>
      <c r="L11" s="19">
        <v>340</v>
      </c>
      <c r="M11" s="19">
        <v>231</v>
      </c>
      <c r="N11" s="19">
        <v>224</v>
      </c>
      <c r="O11" s="19">
        <v>134</v>
      </c>
      <c r="P11" s="19">
        <v>145</v>
      </c>
      <c r="Q11" s="19">
        <v>372</v>
      </c>
      <c r="R11" s="19">
        <v>231</v>
      </c>
      <c r="S11" s="19">
        <v>247</v>
      </c>
      <c r="T11" s="19">
        <v>53</v>
      </c>
      <c r="U11" s="19">
        <v>284</v>
      </c>
      <c r="V11" s="19">
        <v>401</v>
      </c>
      <c r="W11" s="19">
        <v>429</v>
      </c>
      <c r="X11" s="19">
        <v>454</v>
      </c>
      <c r="Y11" s="19">
        <v>204</v>
      </c>
      <c r="Z11" s="19">
        <v>272</v>
      </c>
      <c r="AA11" s="19">
        <v>249</v>
      </c>
      <c r="AB11" s="20">
        <v>264</v>
      </c>
    </row>
    <row r="12" spans="1:28" ht="15" x14ac:dyDescent="0.25">
      <c r="A12" s="17" t="s">
        <v>23</v>
      </c>
      <c r="B12" s="18">
        <v>100</v>
      </c>
      <c r="C12" s="19">
        <v>36</v>
      </c>
      <c r="D12" s="19">
        <v>312</v>
      </c>
      <c r="E12" s="19">
        <v>396</v>
      </c>
      <c r="F12" s="19">
        <v>248</v>
      </c>
      <c r="G12" s="19">
        <v>424</v>
      </c>
      <c r="H12" s="19">
        <v>278</v>
      </c>
      <c r="I12" s="19">
        <v>0</v>
      </c>
      <c r="J12" s="19">
        <v>177</v>
      </c>
      <c r="K12" s="19">
        <v>114</v>
      </c>
      <c r="L12" s="19">
        <v>81</v>
      </c>
      <c r="M12" s="19">
        <v>402</v>
      </c>
      <c r="N12" s="19">
        <v>312</v>
      </c>
      <c r="O12" s="19">
        <v>411</v>
      </c>
      <c r="P12" s="19">
        <v>199</v>
      </c>
      <c r="Q12" s="19">
        <v>89</v>
      </c>
      <c r="R12" s="19">
        <v>119</v>
      </c>
      <c r="S12" s="19">
        <v>53</v>
      </c>
      <c r="T12" s="19">
        <v>331</v>
      </c>
      <c r="U12" s="19">
        <v>22</v>
      </c>
      <c r="V12" s="19">
        <v>126</v>
      </c>
      <c r="W12" s="19">
        <v>169</v>
      </c>
      <c r="X12" s="19">
        <v>194</v>
      </c>
      <c r="Y12" s="19">
        <v>75</v>
      </c>
      <c r="Z12" s="19">
        <v>31</v>
      </c>
      <c r="AA12" s="19">
        <v>29</v>
      </c>
      <c r="AB12" s="20">
        <v>41</v>
      </c>
    </row>
    <row r="13" spans="1:28" ht="15" x14ac:dyDescent="0.25">
      <c r="A13" s="17" t="s">
        <v>24</v>
      </c>
      <c r="B13" s="18">
        <v>77</v>
      </c>
      <c r="C13" s="19">
        <v>195</v>
      </c>
      <c r="D13" s="19">
        <v>137</v>
      </c>
      <c r="E13" s="19">
        <v>221</v>
      </c>
      <c r="F13" s="19">
        <v>73</v>
      </c>
      <c r="G13" s="19">
        <v>250</v>
      </c>
      <c r="H13" s="19">
        <v>103</v>
      </c>
      <c r="I13" s="19">
        <v>177</v>
      </c>
      <c r="J13" s="19">
        <v>0</v>
      </c>
      <c r="K13" s="19">
        <v>225</v>
      </c>
      <c r="L13" s="19">
        <v>240</v>
      </c>
      <c r="M13" s="19">
        <v>333</v>
      </c>
      <c r="N13" s="19">
        <v>331</v>
      </c>
      <c r="O13" s="19">
        <v>236</v>
      </c>
      <c r="P13" s="19">
        <v>226</v>
      </c>
      <c r="Q13" s="19">
        <v>280</v>
      </c>
      <c r="R13" s="19">
        <v>140</v>
      </c>
      <c r="S13" s="19">
        <v>146</v>
      </c>
      <c r="T13" s="19">
        <v>156</v>
      </c>
      <c r="U13" s="19">
        <v>181</v>
      </c>
      <c r="V13" s="19">
        <v>309</v>
      </c>
      <c r="W13" s="19">
        <v>328</v>
      </c>
      <c r="X13" s="19">
        <v>353</v>
      </c>
      <c r="Y13" s="19">
        <v>103</v>
      </c>
      <c r="Z13" s="19">
        <v>171</v>
      </c>
      <c r="AA13" s="19">
        <v>148</v>
      </c>
      <c r="AB13" s="20">
        <v>163</v>
      </c>
    </row>
    <row r="14" spans="1:28" ht="15" x14ac:dyDescent="0.25">
      <c r="A14" s="17" t="s">
        <v>25</v>
      </c>
      <c r="B14" s="18">
        <v>206</v>
      </c>
      <c r="C14" s="19">
        <v>134</v>
      </c>
      <c r="D14" s="19">
        <v>351</v>
      </c>
      <c r="E14" s="19">
        <v>435</v>
      </c>
      <c r="F14" s="19">
        <v>288</v>
      </c>
      <c r="G14" s="19">
        <v>464</v>
      </c>
      <c r="H14" s="19">
        <v>318</v>
      </c>
      <c r="I14" s="19">
        <v>114</v>
      </c>
      <c r="J14" s="19">
        <v>225</v>
      </c>
      <c r="K14" s="19">
        <v>0</v>
      </c>
      <c r="L14" s="19">
        <v>90</v>
      </c>
      <c r="M14" s="19">
        <v>519</v>
      </c>
      <c r="N14" s="19">
        <v>422</v>
      </c>
      <c r="O14" s="19">
        <v>451</v>
      </c>
      <c r="P14" s="19">
        <v>313</v>
      </c>
      <c r="Q14" s="19">
        <v>56</v>
      </c>
      <c r="R14" s="19">
        <v>228</v>
      </c>
      <c r="S14" s="19">
        <v>167</v>
      </c>
      <c r="T14" s="19">
        <v>370</v>
      </c>
      <c r="U14" s="19">
        <v>137</v>
      </c>
      <c r="V14" s="19">
        <v>86</v>
      </c>
      <c r="W14" s="19">
        <v>129</v>
      </c>
      <c r="X14" s="19">
        <v>154</v>
      </c>
      <c r="Y14" s="19">
        <v>181</v>
      </c>
      <c r="Z14" s="19">
        <v>145</v>
      </c>
      <c r="AA14" s="19">
        <v>135</v>
      </c>
      <c r="AB14" s="20">
        <v>154</v>
      </c>
    </row>
    <row r="15" spans="1:28" ht="15" x14ac:dyDescent="0.25">
      <c r="A15" s="17" t="s">
        <v>26</v>
      </c>
      <c r="B15" s="18">
        <v>162</v>
      </c>
      <c r="C15" s="19">
        <v>45</v>
      </c>
      <c r="D15" s="19">
        <v>374</v>
      </c>
      <c r="E15" s="19">
        <v>458</v>
      </c>
      <c r="F15" s="19">
        <v>311</v>
      </c>
      <c r="G15" s="19">
        <v>487</v>
      </c>
      <c r="H15" s="19">
        <v>340</v>
      </c>
      <c r="I15" s="19">
        <v>81</v>
      </c>
      <c r="J15" s="19">
        <v>240</v>
      </c>
      <c r="K15" s="19">
        <v>90</v>
      </c>
      <c r="L15" s="19">
        <v>0</v>
      </c>
      <c r="M15" s="19">
        <v>441</v>
      </c>
      <c r="N15" s="19">
        <v>351</v>
      </c>
      <c r="O15" s="19">
        <v>473</v>
      </c>
      <c r="P15" s="19">
        <v>239</v>
      </c>
      <c r="Q15" s="19">
        <v>33</v>
      </c>
      <c r="R15" s="19">
        <v>158</v>
      </c>
      <c r="S15" s="19">
        <v>94</v>
      </c>
      <c r="T15" s="19">
        <v>393</v>
      </c>
      <c r="U15" s="19">
        <v>62</v>
      </c>
      <c r="V15" s="19">
        <v>46</v>
      </c>
      <c r="W15" s="19">
        <v>89</v>
      </c>
      <c r="X15" s="19">
        <v>114</v>
      </c>
      <c r="Y15" s="19">
        <v>137</v>
      </c>
      <c r="Z15" s="19">
        <v>71</v>
      </c>
      <c r="AA15" s="19">
        <v>99</v>
      </c>
      <c r="AB15" s="20">
        <v>82</v>
      </c>
    </row>
    <row r="16" spans="1:28" ht="15" x14ac:dyDescent="0.25">
      <c r="A16" s="17" t="s">
        <v>27</v>
      </c>
      <c r="B16" s="18">
        <v>354</v>
      </c>
      <c r="C16" s="19">
        <v>396</v>
      </c>
      <c r="D16" s="19">
        <v>202</v>
      </c>
      <c r="E16" s="19">
        <v>113</v>
      </c>
      <c r="F16" s="19">
        <v>260</v>
      </c>
      <c r="G16" s="19">
        <v>84</v>
      </c>
      <c r="H16" s="19">
        <v>231</v>
      </c>
      <c r="I16" s="19">
        <v>402</v>
      </c>
      <c r="J16" s="19">
        <v>333</v>
      </c>
      <c r="K16" s="19">
        <v>519</v>
      </c>
      <c r="L16" s="19">
        <v>441</v>
      </c>
      <c r="M16" s="19">
        <v>0</v>
      </c>
      <c r="N16" s="19">
        <v>95</v>
      </c>
      <c r="O16" s="19">
        <v>97</v>
      </c>
      <c r="P16" s="19">
        <v>201</v>
      </c>
      <c r="Q16" s="19">
        <v>474</v>
      </c>
      <c r="R16" s="19">
        <v>288</v>
      </c>
      <c r="S16" s="19">
        <v>350</v>
      </c>
      <c r="T16" s="19">
        <v>179</v>
      </c>
      <c r="U16" s="19">
        <v>386</v>
      </c>
      <c r="V16" s="19">
        <v>486</v>
      </c>
      <c r="W16" s="19">
        <v>529</v>
      </c>
      <c r="X16" s="19">
        <v>554</v>
      </c>
      <c r="Y16" s="19">
        <v>333</v>
      </c>
      <c r="Z16" s="19">
        <v>372</v>
      </c>
      <c r="AA16" s="19">
        <v>371</v>
      </c>
      <c r="AB16" s="20">
        <v>364</v>
      </c>
    </row>
    <row r="17" spans="1:28" ht="15" x14ac:dyDescent="0.25">
      <c r="A17" s="17" t="s">
        <v>67</v>
      </c>
      <c r="B17" s="18">
        <v>254</v>
      </c>
      <c r="C17" s="19">
        <v>310</v>
      </c>
      <c r="D17" s="19">
        <v>260</v>
      </c>
      <c r="E17" s="19">
        <v>193</v>
      </c>
      <c r="F17" s="19">
        <v>306</v>
      </c>
      <c r="G17" s="19">
        <v>168</v>
      </c>
      <c r="H17" s="19">
        <v>224</v>
      </c>
      <c r="I17" s="19">
        <v>312</v>
      </c>
      <c r="J17" s="19">
        <v>331</v>
      </c>
      <c r="K17" s="19">
        <v>422</v>
      </c>
      <c r="L17" s="19">
        <v>351</v>
      </c>
      <c r="M17" s="19">
        <v>95</v>
      </c>
      <c r="N17" s="19">
        <v>0</v>
      </c>
      <c r="O17" s="19">
        <v>178</v>
      </c>
      <c r="P17" s="19">
        <v>112</v>
      </c>
      <c r="Q17" s="19">
        <v>620</v>
      </c>
      <c r="R17" s="19">
        <v>198</v>
      </c>
      <c r="S17" s="19">
        <v>261</v>
      </c>
      <c r="T17" s="19">
        <v>258</v>
      </c>
      <c r="U17" s="19">
        <v>294</v>
      </c>
      <c r="V17" s="19">
        <v>398</v>
      </c>
      <c r="W17" s="19">
        <v>440</v>
      </c>
      <c r="X17" s="19">
        <v>465</v>
      </c>
      <c r="Y17" s="19">
        <v>240</v>
      </c>
      <c r="Z17" s="19">
        <v>283</v>
      </c>
      <c r="AA17" s="19">
        <v>281</v>
      </c>
      <c r="AB17" s="20">
        <v>274</v>
      </c>
    </row>
    <row r="18" spans="1:28" ht="15" x14ac:dyDescent="0.25">
      <c r="A18" s="17" t="s">
        <v>28</v>
      </c>
      <c r="B18" s="18">
        <v>311</v>
      </c>
      <c r="C18" s="19">
        <v>429</v>
      </c>
      <c r="D18" s="19">
        <v>105</v>
      </c>
      <c r="E18" s="19">
        <v>16</v>
      </c>
      <c r="F18" s="19">
        <v>163</v>
      </c>
      <c r="G18" s="19">
        <v>13</v>
      </c>
      <c r="H18" s="19">
        <v>134</v>
      </c>
      <c r="I18" s="19">
        <v>411</v>
      </c>
      <c r="J18" s="19">
        <v>236</v>
      </c>
      <c r="K18" s="19">
        <v>451</v>
      </c>
      <c r="L18" s="19">
        <v>473</v>
      </c>
      <c r="M18" s="19">
        <v>97</v>
      </c>
      <c r="N18" s="19">
        <v>178</v>
      </c>
      <c r="O18" s="19">
        <v>0</v>
      </c>
      <c r="P18" s="19">
        <v>278</v>
      </c>
      <c r="Q18" s="19">
        <v>505</v>
      </c>
      <c r="R18" s="19">
        <v>384</v>
      </c>
      <c r="S18" s="19">
        <v>380</v>
      </c>
      <c r="T18" s="19">
        <v>82</v>
      </c>
      <c r="U18" s="19">
        <v>483</v>
      </c>
      <c r="V18" s="19">
        <v>534</v>
      </c>
      <c r="W18" s="19">
        <v>562</v>
      </c>
      <c r="X18" s="19">
        <v>587</v>
      </c>
      <c r="Y18" s="19">
        <v>337</v>
      </c>
      <c r="Z18" s="19">
        <v>405</v>
      </c>
      <c r="AA18" s="19">
        <v>382</v>
      </c>
      <c r="AB18" s="20">
        <v>397</v>
      </c>
    </row>
    <row r="19" spans="1:28" ht="15" x14ac:dyDescent="0.25">
      <c r="A19" s="17" t="s">
        <v>29</v>
      </c>
      <c r="B19" s="18">
        <v>150</v>
      </c>
      <c r="C19" s="19">
        <v>195</v>
      </c>
      <c r="D19" s="19">
        <v>178</v>
      </c>
      <c r="E19" s="19">
        <v>262</v>
      </c>
      <c r="F19" s="19">
        <v>162</v>
      </c>
      <c r="G19" s="19">
        <v>284</v>
      </c>
      <c r="H19" s="19">
        <v>145</v>
      </c>
      <c r="I19" s="19">
        <v>199</v>
      </c>
      <c r="J19" s="19">
        <v>226</v>
      </c>
      <c r="K19" s="19">
        <v>313</v>
      </c>
      <c r="L19" s="19">
        <v>239</v>
      </c>
      <c r="M19" s="19">
        <v>201</v>
      </c>
      <c r="N19" s="19">
        <v>112</v>
      </c>
      <c r="O19" s="19">
        <v>278</v>
      </c>
      <c r="P19" s="19">
        <v>0</v>
      </c>
      <c r="Q19" s="19">
        <v>272</v>
      </c>
      <c r="R19" s="19">
        <v>87</v>
      </c>
      <c r="S19" s="19">
        <v>149</v>
      </c>
      <c r="T19" s="19">
        <v>197</v>
      </c>
      <c r="U19" s="19">
        <v>185</v>
      </c>
      <c r="V19" s="19">
        <v>285</v>
      </c>
      <c r="W19" s="19">
        <v>328</v>
      </c>
      <c r="X19" s="19">
        <v>353</v>
      </c>
      <c r="Y19" s="19">
        <v>129</v>
      </c>
      <c r="Z19" s="19">
        <v>171</v>
      </c>
      <c r="AA19" s="19">
        <v>169</v>
      </c>
      <c r="AB19" s="20">
        <v>163</v>
      </c>
    </row>
    <row r="20" spans="1:28" ht="15" x14ac:dyDescent="0.25">
      <c r="A20" s="17" t="s">
        <v>30</v>
      </c>
      <c r="B20" s="18">
        <v>195</v>
      </c>
      <c r="C20" s="19">
        <v>78</v>
      </c>
      <c r="D20" s="19">
        <v>406</v>
      </c>
      <c r="E20" s="19">
        <v>490</v>
      </c>
      <c r="F20" s="19">
        <v>342</v>
      </c>
      <c r="G20" s="19">
        <v>519</v>
      </c>
      <c r="H20" s="19">
        <v>372</v>
      </c>
      <c r="I20" s="19">
        <v>89</v>
      </c>
      <c r="J20" s="19">
        <v>280</v>
      </c>
      <c r="K20" s="19">
        <v>56</v>
      </c>
      <c r="L20" s="19">
        <v>33</v>
      </c>
      <c r="M20" s="19">
        <v>474</v>
      </c>
      <c r="N20" s="19">
        <v>620</v>
      </c>
      <c r="O20" s="19">
        <v>505</v>
      </c>
      <c r="P20" s="19">
        <v>272</v>
      </c>
      <c r="Q20" s="19">
        <v>0</v>
      </c>
      <c r="R20" s="19">
        <v>191</v>
      </c>
      <c r="S20" s="19">
        <v>127</v>
      </c>
      <c r="T20" s="19">
        <v>426</v>
      </c>
      <c r="U20" s="19">
        <v>95</v>
      </c>
      <c r="V20" s="19">
        <v>53</v>
      </c>
      <c r="W20" s="19">
        <v>98</v>
      </c>
      <c r="X20" s="19">
        <v>122</v>
      </c>
      <c r="Y20" s="19">
        <v>170</v>
      </c>
      <c r="Z20" s="19">
        <v>105</v>
      </c>
      <c r="AA20" s="19">
        <v>110</v>
      </c>
      <c r="AB20" s="20">
        <v>115</v>
      </c>
    </row>
    <row r="21" spans="1:28" ht="15" x14ac:dyDescent="0.25">
      <c r="A21" s="17" t="s">
        <v>31</v>
      </c>
      <c r="B21" s="18">
        <v>64</v>
      </c>
      <c r="C21" s="19">
        <v>72</v>
      </c>
      <c r="D21" s="19">
        <v>265</v>
      </c>
      <c r="E21" s="19">
        <v>349</v>
      </c>
      <c r="F21" s="19">
        <v>195</v>
      </c>
      <c r="G21" s="19">
        <v>371</v>
      </c>
      <c r="H21" s="19">
        <v>231</v>
      </c>
      <c r="I21" s="19">
        <v>119</v>
      </c>
      <c r="J21" s="19">
        <v>140</v>
      </c>
      <c r="K21" s="19">
        <v>228</v>
      </c>
      <c r="L21" s="19">
        <v>158</v>
      </c>
      <c r="M21" s="19">
        <v>288</v>
      </c>
      <c r="N21" s="19">
        <v>198</v>
      </c>
      <c r="O21" s="19">
        <v>384</v>
      </c>
      <c r="P21" s="19">
        <v>87</v>
      </c>
      <c r="Q21" s="19">
        <v>191</v>
      </c>
      <c r="R21" s="19">
        <v>0</v>
      </c>
      <c r="S21" s="19">
        <v>68</v>
      </c>
      <c r="T21" s="19">
        <v>284</v>
      </c>
      <c r="U21" s="19">
        <v>100</v>
      </c>
      <c r="V21" s="19">
        <v>204</v>
      </c>
      <c r="W21" s="19">
        <v>243</v>
      </c>
      <c r="X21" s="19">
        <v>268</v>
      </c>
      <c r="Y21" s="19">
        <v>43</v>
      </c>
      <c r="Z21" s="19">
        <v>90</v>
      </c>
      <c r="AA21" s="19">
        <v>84</v>
      </c>
      <c r="AB21" s="20">
        <v>81</v>
      </c>
    </row>
    <row r="22" spans="1:28" ht="15" x14ac:dyDescent="0.25">
      <c r="A22" s="17" t="s">
        <v>32</v>
      </c>
      <c r="B22" s="18">
        <v>69</v>
      </c>
      <c r="C22" s="19">
        <v>50</v>
      </c>
      <c r="D22" s="19">
        <v>280</v>
      </c>
      <c r="E22" s="19">
        <v>365</v>
      </c>
      <c r="F22" s="19">
        <v>217</v>
      </c>
      <c r="G22" s="19">
        <v>393</v>
      </c>
      <c r="H22" s="19">
        <v>247</v>
      </c>
      <c r="I22" s="19">
        <v>53</v>
      </c>
      <c r="J22" s="19">
        <v>146</v>
      </c>
      <c r="K22" s="19">
        <v>167</v>
      </c>
      <c r="L22" s="19">
        <v>94</v>
      </c>
      <c r="M22" s="19">
        <v>350</v>
      </c>
      <c r="N22" s="19">
        <v>261</v>
      </c>
      <c r="O22" s="19">
        <v>380</v>
      </c>
      <c r="P22" s="19">
        <v>149</v>
      </c>
      <c r="Q22" s="19">
        <v>127</v>
      </c>
      <c r="R22" s="19">
        <v>68</v>
      </c>
      <c r="S22" s="19">
        <v>0</v>
      </c>
      <c r="T22" s="19">
        <v>299</v>
      </c>
      <c r="U22" s="19">
        <v>36</v>
      </c>
      <c r="V22" s="19">
        <v>140</v>
      </c>
      <c r="W22" s="19">
        <v>183</v>
      </c>
      <c r="X22" s="19">
        <v>208</v>
      </c>
      <c r="Y22" s="19">
        <v>43</v>
      </c>
      <c r="Z22" s="19">
        <v>26</v>
      </c>
      <c r="AA22" s="19">
        <v>26</v>
      </c>
      <c r="AB22" s="20">
        <v>17</v>
      </c>
    </row>
    <row r="23" spans="1:28" ht="15" x14ac:dyDescent="0.25">
      <c r="A23" s="17" t="s">
        <v>33</v>
      </c>
      <c r="B23" s="18">
        <v>231</v>
      </c>
      <c r="C23" s="19">
        <v>348</v>
      </c>
      <c r="D23" s="19">
        <v>25</v>
      </c>
      <c r="E23" s="19">
        <v>66</v>
      </c>
      <c r="F23" s="19">
        <v>82</v>
      </c>
      <c r="G23" s="19">
        <v>95</v>
      </c>
      <c r="H23" s="19">
        <v>53</v>
      </c>
      <c r="I23" s="19">
        <v>331</v>
      </c>
      <c r="J23" s="19">
        <v>156</v>
      </c>
      <c r="K23" s="19">
        <v>370</v>
      </c>
      <c r="L23" s="19">
        <v>393</v>
      </c>
      <c r="M23" s="19">
        <v>179</v>
      </c>
      <c r="N23" s="19">
        <v>258</v>
      </c>
      <c r="O23" s="19">
        <v>82</v>
      </c>
      <c r="P23" s="19">
        <v>197</v>
      </c>
      <c r="Q23" s="19">
        <v>426</v>
      </c>
      <c r="R23" s="19">
        <v>284</v>
      </c>
      <c r="S23" s="19">
        <v>299</v>
      </c>
      <c r="T23" s="19">
        <v>0</v>
      </c>
      <c r="U23" s="19">
        <v>337</v>
      </c>
      <c r="V23" s="19">
        <v>454</v>
      </c>
      <c r="W23" s="19">
        <v>482</v>
      </c>
      <c r="X23" s="19">
        <v>507</v>
      </c>
      <c r="Y23" s="19">
        <v>257</v>
      </c>
      <c r="Z23" s="19">
        <v>325</v>
      </c>
      <c r="AA23" s="19">
        <v>302</v>
      </c>
      <c r="AB23" s="20">
        <v>316</v>
      </c>
    </row>
    <row r="24" spans="1:28" ht="15" x14ac:dyDescent="0.25">
      <c r="A24" s="17" t="s">
        <v>34</v>
      </c>
      <c r="B24" s="18">
        <v>104</v>
      </c>
      <c r="C24" s="19">
        <v>20</v>
      </c>
      <c r="D24" s="19">
        <v>318</v>
      </c>
      <c r="E24" s="19">
        <v>402</v>
      </c>
      <c r="F24" s="19">
        <v>236</v>
      </c>
      <c r="G24" s="19">
        <v>469</v>
      </c>
      <c r="H24" s="19">
        <v>284</v>
      </c>
      <c r="I24" s="19">
        <v>22</v>
      </c>
      <c r="J24" s="19">
        <v>181</v>
      </c>
      <c r="K24" s="19">
        <v>137</v>
      </c>
      <c r="L24" s="19">
        <v>62</v>
      </c>
      <c r="M24" s="19">
        <v>386</v>
      </c>
      <c r="N24" s="19">
        <v>294</v>
      </c>
      <c r="O24" s="19">
        <v>483</v>
      </c>
      <c r="P24" s="19">
        <v>185</v>
      </c>
      <c r="Q24" s="19">
        <v>95</v>
      </c>
      <c r="R24" s="19">
        <v>100</v>
      </c>
      <c r="S24" s="19">
        <v>36</v>
      </c>
      <c r="T24" s="19">
        <v>337</v>
      </c>
      <c r="U24" s="19">
        <v>0</v>
      </c>
      <c r="V24" s="19">
        <v>107</v>
      </c>
      <c r="W24" s="19">
        <v>152</v>
      </c>
      <c r="X24" s="19">
        <v>177</v>
      </c>
      <c r="Y24" s="19">
        <v>79</v>
      </c>
      <c r="Z24" s="19">
        <v>10</v>
      </c>
      <c r="AA24" s="19">
        <v>41</v>
      </c>
      <c r="AB24" s="20">
        <v>22</v>
      </c>
    </row>
    <row r="25" spans="1:28" ht="15" x14ac:dyDescent="0.25">
      <c r="A25" s="17" t="s">
        <v>35</v>
      </c>
      <c r="B25" s="18">
        <v>208</v>
      </c>
      <c r="C25" s="19">
        <v>91</v>
      </c>
      <c r="D25" s="19">
        <v>434</v>
      </c>
      <c r="E25" s="19">
        <v>519</v>
      </c>
      <c r="F25" s="19">
        <v>371</v>
      </c>
      <c r="G25" s="19">
        <v>547</v>
      </c>
      <c r="H25" s="19">
        <v>401</v>
      </c>
      <c r="I25" s="19">
        <v>126</v>
      </c>
      <c r="J25" s="19">
        <v>309</v>
      </c>
      <c r="K25" s="19">
        <v>86</v>
      </c>
      <c r="L25" s="19">
        <v>46</v>
      </c>
      <c r="M25" s="19">
        <v>486</v>
      </c>
      <c r="N25" s="19">
        <v>398</v>
      </c>
      <c r="O25" s="19">
        <v>534</v>
      </c>
      <c r="P25" s="19">
        <v>285</v>
      </c>
      <c r="Q25" s="19">
        <v>55</v>
      </c>
      <c r="R25" s="19">
        <v>204</v>
      </c>
      <c r="S25" s="19">
        <v>140</v>
      </c>
      <c r="T25" s="19">
        <v>454</v>
      </c>
      <c r="U25" s="19">
        <v>107</v>
      </c>
      <c r="V25" s="19">
        <v>0</v>
      </c>
      <c r="W25" s="19">
        <v>43</v>
      </c>
      <c r="X25" s="19">
        <v>68</v>
      </c>
      <c r="Y25" s="19">
        <v>183</v>
      </c>
      <c r="Z25" s="19">
        <v>117</v>
      </c>
      <c r="AA25" s="19">
        <v>145</v>
      </c>
      <c r="AB25" s="20">
        <v>128</v>
      </c>
    </row>
    <row r="26" spans="1:28" ht="15" x14ac:dyDescent="0.25">
      <c r="A26" s="17" t="s">
        <v>68</v>
      </c>
      <c r="B26" s="18">
        <v>251</v>
      </c>
      <c r="C26" s="19">
        <v>130</v>
      </c>
      <c r="D26" s="19">
        <v>465</v>
      </c>
      <c r="E26" s="19">
        <v>546</v>
      </c>
      <c r="F26" s="19">
        <v>362</v>
      </c>
      <c r="G26" s="19">
        <v>575</v>
      </c>
      <c r="H26" s="19">
        <v>429</v>
      </c>
      <c r="I26" s="19">
        <v>169</v>
      </c>
      <c r="J26" s="19">
        <v>328</v>
      </c>
      <c r="K26" s="19">
        <v>129</v>
      </c>
      <c r="L26" s="19">
        <v>89</v>
      </c>
      <c r="M26" s="19">
        <v>529</v>
      </c>
      <c r="N26" s="19">
        <v>440</v>
      </c>
      <c r="O26" s="19">
        <v>562</v>
      </c>
      <c r="P26" s="19">
        <v>328</v>
      </c>
      <c r="Q26" s="19">
        <v>98</v>
      </c>
      <c r="R26" s="19">
        <v>243</v>
      </c>
      <c r="S26" s="19">
        <v>183</v>
      </c>
      <c r="T26" s="19">
        <v>482</v>
      </c>
      <c r="U26" s="19">
        <v>152</v>
      </c>
      <c r="V26" s="19">
        <v>43</v>
      </c>
      <c r="W26" s="19">
        <v>0</v>
      </c>
      <c r="X26" s="19">
        <v>29</v>
      </c>
      <c r="Y26" s="19">
        <v>226</v>
      </c>
      <c r="Z26" s="19">
        <v>162</v>
      </c>
      <c r="AA26" s="19">
        <v>188</v>
      </c>
      <c r="AB26" s="20">
        <v>169</v>
      </c>
    </row>
    <row r="27" spans="1:28" ht="15" x14ac:dyDescent="0.25">
      <c r="A27" s="17" t="s">
        <v>69</v>
      </c>
      <c r="B27" s="18">
        <v>276</v>
      </c>
      <c r="C27" s="19">
        <v>160</v>
      </c>
      <c r="D27" s="19">
        <v>490</v>
      </c>
      <c r="E27" s="19">
        <v>571</v>
      </c>
      <c r="F27" s="19">
        <v>387</v>
      </c>
      <c r="G27" s="19">
        <v>600</v>
      </c>
      <c r="H27" s="19">
        <v>454</v>
      </c>
      <c r="I27" s="19">
        <v>194</v>
      </c>
      <c r="J27" s="19">
        <v>353</v>
      </c>
      <c r="K27" s="19">
        <v>154</v>
      </c>
      <c r="L27" s="19">
        <v>114</v>
      </c>
      <c r="M27" s="19">
        <v>554</v>
      </c>
      <c r="N27" s="19">
        <v>465</v>
      </c>
      <c r="O27" s="19">
        <v>587</v>
      </c>
      <c r="P27" s="19">
        <v>353</v>
      </c>
      <c r="Q27" s="19">
        <v>122</v>
      </c>
      <c r="R27" s="19">
        <v>268</v>
      </c>
      <c r="S27" s="19">
        <v>208</v>
      </c>
      <c r="T27" s="19">
        <v>507</v>
      </c>
      <c r="U27" s="19">
        <v>177</v>
      </c>
      <c r="V27" s="19">
        <v>68</v>
      </c>
      <c r="W27" s="19">
        <v>29</v>
      </c>
      <c r="X27" s="19">
        <v>0</v>
      </c>
      <c r="Y27" s="19">
        <v>250</v>
      </c>
      <c r="Z27" s="19">
        <v>187</v>
      </c>
      <c r="AA27" s="19">
        <v>213</v>
      </c>
      <c r="AB27" s="20">
        <v>194</v>
      </c>
    </row>
    <row r="28" spans="1:28" ht="15" x14ac:dyDescent="0.25">
      <c r="A28" s="17" t="s">
        <v>36</v>
      </c>
      <c r="B28" s="18">
        <v>26</v>
      </c>
      <c r="C28" s="19">
        <v>93</v>
      </c>
      <c r="D28" s="19">
        <v>237</v>
      </c>
      <c r="E28" s="19">
        <v>322</v>
      </c>
      <c r="F28" s="19">
        <v>174</v>
      </c>
      <c r="G28" s="19">
        <v>350</v>
      </c>
      <c r="H28" s="19">
        <v>204</v>
      </c>
      <c r="I28" s="19">
        <v>75</v>
      </c>
      <c r="J28" s="19">
        <v>103</v>
      </c>
      <c r="K28" s="19">
        <v>181</v>
      </c>
      <c r="L28" s="19">
        <v>137</v>
      </c>
      <c r="M28" s="19">
        <v>333</v>
      </c>
      <c r="N28" s="19">
        <v>240</v>
      </c>
      <c r="O28" s="19">
        <v>337</v>
      </c>
      <c r="P28" s="19">
        <v>129</v>
      </c>
      <c r="Q28" s="19">
        <v>170</v>
      </c>
      <c r="R28" s="19">
        <v>43</v>
      </c>
      <c r="S28" s="19">
        <v>43</v>
      </c>
      <c r="T28" s="19">
        <v>257</v>
      </c>
      <c r="U28" s="19">
        <v>79</v>
      </c>
      <c r="V28" s="19">
        <v>183</v>
      </c>
      <c r="W28" s="19">
        <v>226</v>
      </c>
      <c r="X28" s="19">
        <v>250</v>
      </c>
      <c r="Y28" s="19">
        <v>0</v>
      </c>
      <c r="Z28" s="19">
        <v>69</v>
      </c>
      <c r="AA28" s="19">
        <v>46</v>
      </c>
      <c r="AB28" s="20">
        <v>61</v>
      </c>
    </row>
    <row r="29" spans="1:28" ht="15" x14ac:dyDescent="0.25">
      <c r="A29" s="17" t="s">
        <v>37</v>
      </c>
      <c r="B29" s="18">
        <v>94</v>
      </c>
      <c r="C29" s="19">
        <v>27</v>
      </c>
      <c r="D29" s="19">
        <v>306</v>
      </c>
      <c r="E29" s="19">
        <v>390</v>
      </c>
      <c r="F29" s="19">
        <v>242</v>
      </c>
      <c r="G29" s="19">
        <v>418</v>
      </c>
      <c r="H29" s="19">
        <v>272</v>
      </c>
      <c r="I29" s="19">
        <v>31</v>
      </c>
      <c r="J29" s="19">
        <v>171</v>
      </c>
      <c r="K29" s="19">
        <v>145</v>
      </c>
      <c r="L29" s="19">
        <v>71</v>
      </c>
      <c r="M29" s="19">
        <v>372</v>
      </c>
      <c r="N29" s="19">
        <v>283</v>
      </c>
      <c r="O29" s="19">
        <v>405</v>
      </c>
      <c r="P29" s="19">
        <v>171</v>
      </c>
      <c r="Q29" s="19">
        <v>105</v>
      </c>
      <c r="R29" s="19">
        <v>90</v>
      </c>
      <c r="S29" s="19">
        <v>26</v>
      </c>
      <c r="T29" s="19">
        <v>325</v>
      </c>
      <c r="U29" s="19">
        <v>10</v>
      </c>
      <c r="V29" s="19">
        <v>117</v>
      </c>
      <c r="W29" s="19">
        <v>162</v>
      </c>
      <c r="X29" s="19">
        <v>187</v>
      </c>
      <c r="Y29" s="19">
        <v>69</v>
      </c>
      <c r="Z29" s="19">
        <v>0</v>
      </c>
      <c r="AA29" s="19">
        <v>30</v>
      </c>
      <c r="AB29" s="20">
        <v>13</v>
      </c>
    </row>
    <row r="30" spans="1:28" ht="15" x14ac:dyDescent="0.25">
      <c r="A30" s="17" t="s">
        <v>38</v>
      </c>
      <c r="B30" s="18">
        <v>71</v>
      </c>
      <c r="C30" s="19">
        <v>55</v>
      </c>
      <c r="D30" s="19">
        <v>283</v>
      </c>
      <c r="E30" s="19">
        <v>367</v>
      </c>
      <c r="F30" s="19">
        <v>219</v>
      </c>
      <c r="G30" s="19">
        <v>396</v>
      </c>
      <c r="H30" s="19">
        <v>249</v>
      </c>
      <c r="I30" s="19">
        <v>29</v>
      </c>
      <c r="J30" s="19">
        <v>148</v>
      </c>
      <c r="K30" s="19">
        <v>135</v>
      </c>
      <c r="L30" s="19">
        <v>99</v>
      </c>
      <c r="M30" s="19">
        <v>371</v>
      </c>
      <c r="N30" s="19">
        <v>281</v>
      </c>
      <c r="O30" s="19">
        <v>382</v>
      </c>
      <c r="P30" s="19">
        <v>169</v>
      </c>
      <c r="Q30" s="19">
        <v>110</v>
      </c>
      <c r="R30" s="19">
        <v>84</v>
      </c>
      <c r="S30" s="19">
        <v>26</v>
      </c>
      <c r="T30" s="19">
        <v>302</v>
      </c>
      <c r="U30" s="19">
        <v>41</v>
      </c>
      <c r="V30" s="19">
        <v>145</v>
      </c>
      <c r="W30" s="19">
        <v>188</v>
      </c>
      <c r="X30" s="19">
        <v>213</v>
      </c>
      <c r="Y30" s="19">
        <v>46</v>
      </c>
      <c r="Z30" s="19">
        <v>30</v>
      </c>
      <c r="AA30" s="19">
        <v>0</v>
      </c>
      <c r="AB30" s="20">
        <v>27</v>
      </c>
    </row>
    <row r="31" spans="1:28" ht="15.75" thickBot="1" x14ac:dyDescent="0.3">
      <c r="A31" s="21" t="s">
        <v>39</v>
      </c>
      <c r="B31" s="22">
        <v>86</v>
      </c>
      <c r="C31" s="23">
        <v>36</v>
      </c>
      <c r="D31" s="23">
        <v>297</v>
      </c>
      <c r="E31" s="23">
        <v>381</v>
      </c>
      <c r="F31" s="23">
        <v>234</v>
      </c>
      <c r="G31" s="23">
        <v>410</v>
      </c>
      <c r="H31" s="23">
        <v>264</v>
      </c>
      <c r="I31" s="23">
        <v>41</v>
      </c>
      <c r="J31" s="23">
        <v>163</v>
      </c>
      <c r="K31" s="23">
        <v>154</v>
      </c>
      <c r="L31" s="23">
        <v>82</v>
      </c>
      <c r="M31" s="23">
        <v>364</v>
      </c>
      <c r="N31" s="23">
        <v>274</v>
      </c>
      <c r="O31" s="23">
        <v>397</v>
      </c>
      <c r="P31" s="23">
        <v>163</v>
      </c>
      <c r="Q31" s="23">
        <v>115</v>
      </c>
      <c r="R31" s="23">
        <v>81</v>
      </c>
      <c r="S31" s="23">
        <v>17</v>
      </c>
      <c r="T31" s="23">
        <v>316</v>
      </c>
      <c r="U31" s="23">
        <v>22</v>
      </c>
      <c r="V31" s="23">
        <v>128</v>
      </c>
      <c r="W31" s="23">
        <v>169</v>
      </c>
      <c r="X31" s="23">
        <v>194</v>
      </c>
      <c r="Y31" s="23">
        <v>61</v>
      </c>
      <c r="Z31" s="23">
        <v>13</v>
      </c>
      <c r="AA31" s="23">
        <v>27</v>
      </c>
      <c r="AB31" s="24">
        <v>0</v>
      </c>
    </row>
  </sheetData>
  <mergeCells count="1">
    <mergeCell ref="A1:AB1"/>
  </mergeCells>
  <phoneticPr fontId="4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2"/>
  <sheetViews>
    <sheetView workbookViewId="0">
      <selection activeCell="B3" sqref="B3:B8"/>
    </sheetView>
  </sheetViews>
  <sheetFormatPr baseColWidth="10" defaultRowHeight="12.75" x14ac:dyDescent="0.2"/>
  <cols>
    <col min="1" max="1" width="34.140625" customWidth="1"/>
    <col min="2" max="2" width="33.7109375" customWidth="1"/>
    <col min="3" max="3" width="13.42578125" customWidth="1"/>
  </cols>
  <sheetData>
    <row r="1" spans="1:3" x14ac:dyDescent="0.2">
      <c r="A1" s="27" t="s">
        <v>53</v>
      </c>
      <c r="B1" s="28" t="s">
        <v>54</v>
      </c>
      <c r="C1" s="28"/>
    </row>
    <row r="2" spans="1:3" x14ac:dyDescent="0.2">
      <c r="A2" s="32"/>
      <c r="B2" s="28"/>
      <c r="C2" s="28"/>
    </row>
    <row r="3" spans="1:3" ht="15" x14ac:dyDescent="0.2">
      <c r="A3" s="30">
        <v>18</v>
      </c>
      <c r="B3" s="27">
        <v>12</v>
      </c>
    </row>
    <row r="4" spans="1:3" ht="15" x14ac:dyDescent="0.2">
      <c r="A4" s="30">
        <v>19</v>
      </c>
      <c r="B4" s="27">
        <v>18</v>
      </c>
    </row>
    <row r="5" spans="1:3" ht="15" x14ac:dyDescent="0.2">
      <c r="A5" s="30">
        <v>21</v>
      </c>
      <c r="B5" s="27">
        <v>19</v>
      </c>
    </row>
    <row r="6" spans="1:3" ht="15" x14ac:dyDescent="0.2">
      <c r="A6" s="30">
        <v>23</v>
      </c>
      <c r="B6" s="27">
        <v>20</v>
      </c>
    </row>
    <row r="7" spans="1:3" ht="15" x14ac:dyDescent="0.2">
      <c r="A7" s="30">
        <v>25</v>
      </c>
      <c r="B7" s="27">
        <v>25</v>
      </c>
    </row>
    <row r="8" spans="1:3" ht="15" x14ac:dyDescent="0.2">
      <c r="A8" s="30">
        <v>21</v>
      </c>
      <c r="B8" s="27">
        <v>28</v>
      </c>
    </row>
    <row r="9" spans="1:3" ht="15" x14ac:dyDescent="0.2">
      <c r="A9" s="30"/>
      <c r="B9" s="27"/>
    </row>
    <row r="10" spans="1:3" ht="15" x14ac:dyDescent="0.2">
      <c r="A10" s="30"/>
      <c r="B10" s="27"/>
    </row>
    <row r="11" spans="1:3" x14ac:dyDescent="0.2">
      <c r="B11" s="27"/>
    </row>
    <row r="12" spans="1:3" x14ac:dyDescent="0.2">
      <c r="B12" s="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6</vt:i4>
      </vt:variant>
    </vt:vector>
  </HeadingPairs>
  <TitlesOfParts>
    <vt:vector size="9" baseType="lpstr">
      <vt:lpstr>Comptes de dépenses</vt:lpstr>
      <vt:lpstr>Table kilométrage</vt:lpstr>
      <vt:lpstr>Données</vt:lpstr>
      <vt:lpstr>Honoraires</vt:lpstr>
      <vt:lpstr>Honoraires_arbitres</vt:lpstr>
      <vt:lpstr>Honoraires_entraineurs</vt:lpstr>
      <vt:lpstr>honorairesarbitres</vt:lpstr>
      <vt:lpstr>honorairesentraineurs</vt:lpstr>
      <vt:lpstr>'Comptes de dépenses'!Zone_d_impression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XP</dc:creator>
  <cp:lastModifiedBy>Christian Charest</cp:lastModifiedBy>
  <cp:lastPrinted>2023-02-15T15:32:43Z</cp:lastPrinted>
  <dcterms:created xsi:type="dcterms:W3CDTF">2005-11-01T01:15:28Z</dcterms:created>
  <dcterms:modified xsi:type="dcterms:W3CDTF">2023-02-15T15:42:48Z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49395995</vt:i4>
  </property>
  <property fmtid="{D5CDD505-2E9C-101B-9397-08002B2CF9AE}" pid="3" name="_EmailSubject">
    <vt:lpwstr>Frais de voyage</vt:lpwstr>
  </property>
  <property fmtid="{D5CDD505-2E9C-101B-9397-08002B2CF9AE}" pid="4" name="_AuthorEmail">
    <vt:lpwstr>cotesoucy@globetrotter.net</vt:lpwstr>
  </property>
  <property fmtid="{D5CDD505-2E9C-101B-9397-08002B2CF9AE}" pid="5" name="_AuthorEmailDisplayName">
    <vt:lpwstr>Martin Soucy</vt:lpwstr>
  </property>
  <property fmtid="{D5CDD505-2E9C-101B-9397-08002B2CF9AE}" pid="6" name="_ReviewingToolsShownOnce">
    <vt:lpwstr/>
  </property>
</Properties>
</file>